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1075" windowHeight="9015"/>
  </bookViews>
  <sheets>
    <sheet name="LG 153_2017" sheetId="1" r:id="rId1"/>
  </sheets>
  <externalReferences>
    <externalReference r:id="rId2"/>
    <externalReference r:id="rId3"/>
  </externalReferences>
  <definedNames>
    <definedName name="_xlnm.Print_Area" localSheetId="0">'LG 153_2017'!$A$1:$Z$139</definedName>
  </definedNames>
  <calcPr calcId="145621"/>
</workbook>
</file>

<file path=xl/calcChain.xml><?xml version="1.0" encoding="utf-8"?>
<calcChain xmlns="http://schemas.openxmlformats.org/spreadsheetml/2006/main">
  <c r="Y139" i="1" l="1"/>
  <c r="X139" i="1"/>
  <c r="W139" i="1"/>
  <c r="V139" i="1"/>
  <c r="U139" i="1"/>
  <c r="T139" i="1"/>
  <c r="S139" i="1"/>
  <c r="R139" i="1"/>
  <c r="Q139" i="1"/>
  <c r="P139" i="1"/>
  <c r="O139" i="1"/>
  <c r="N139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F129" i="1"/>
  <c r="AK129" i="1" s="1"/>
  <c r="E129" i="1"/>
  <c r="AF129" i="1" s="1"/>
  <c r="D129" i="1"/>
  <c r="AE129" i="1" s="1"/>
  <c r="C129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F118" i="1"/>
  <c r="AG118" i="1" s="1"/>
  <c r="E118" i="1"/>
  <c r="AJ118" i="1" s="1"/>
  <c r="D118" i="1"/>
  <c r="AE118" i="1" s="1"/>
  <c r="C118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F107" i="1"/>
  <c r="AK107" i="1" s="1"/>
  <c r="E107" i="1"/>
  <c r="AF107" i="1" s="1"/>
  <c r="D107" i="1"/>
  <c r="AE107" i="1" s="1"/>
  <c r="C107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Y99" i="1"/>
  <c r="X99" i="1"/>
  <c r="W99" i="1"/>
  <c r="V99" i="1"/>
  <c r="U99" i="1"/>
  <c r="T99" i="1"/>
  <c r="S99" i="1"/>
  <c r="R99" i="1"/>
  <c r="Q99" i="1"/>
  <c r="P99" i="1"/>
  <c r="O99" i="1"/>
  <c r="N99" i="1"/>
  <c r="Y98" i="1"/>
  <c r="X98" i="1"/>
  <c r="W98" i="1"/>
  <c r="V98" i="1"/>
  <c r="U98" i="1"/>
  <c r="T98" i="1"/>
  <c r="S98" i="1"/>
  <c r="R98" i="1"/>
  <c r="Q98" i="1"/>
  <c r="P98" i="1"/>
  <c r="O98" i="1"/>
  <c r="N98" i="1"/>
  <c r="Y97" i="1"/>
  <c r="X97" i="1"/>
  <c r="W97" i="1"/>
  <c r="V97" i="1"/>
  <c r="U97" i="1"/>
  <c r="T97" i="1"/>
  <c r="S97" i="1"/>
  <c r="R97" i="1"/>
  <c r="Q97" i="1"/>
  <c r="P97" i="1"/>
  <c r="O97" i="1"/>
  <c r="N97" i="1"/>
  <c r="Y96" i="1"/>
  <c r="X96" i="1"/>
  <c r="W96" i="1"/>
  <c r="V96" i="1"/>
  <c r="U96" i="1"/>
  <c r="T96" i="1"/>
  <c r="S96" i="1"/>
  <c r="R96" i="1"/>
  <c r="Q96" i="1"/>
  <c r="P96" i="1"/>
  <c r="O96" i="1"/>
  <c r="N96" i="1"/>
  <c r="F96" i="1"/>
  <c r="AG96" i="1" s="1"/>
  <c r="E96" i="1"/>
  <c r="AJ96" i="1" s="1"/>
  <c r="D96" i="1"/>
  <c r="AE96" i="1" s="1"/>
  <c r="C96" i="1"/>
  <c r="AI95" i="1"/>
  <c r="F95" i="1"/>
  <c r="E95" i="1"/>
  <c r="D95" i="1"/>
  <c r="C95" i="1"/>
  <c r="Y94" i="1"/>
  <c r="X94" i="1"/>
  <c r="W94" i="1"/>
  <c r="V94" i="1"/>
  <c r="U94" i="1"/>
  <c r="T94" i="1"/>
  <c r="S94" i="1"/>
  <c r="R94" i="1"/>
  <c r="Q94" i="1"/>
  <c r="P94" i="1"/>
  <c r="O94" i="1"/>
  <c r="N94" i="1"/>
  <c r="Y93" i="1"/>
  <c r="X93" i="1"/>
  <c r="W93" i="1"/>
  <c r="V93" i="1"/>
  <c r="U93" i="1"/>
  <c r="T93" i="1"/>
  <c r="S93" i="1"/>
  <c r="R93" i="1"/>
  <c r="Q93" i="1"/>
  <c r="P93" i="1"/>
  <c r="O93" i="1"/>
  <c r="N93" i="1"/>
  <c r="Y92" i="1"/>
  <c r="X92" i="1"/>
  <c r="W92" i="1"/>
  <c r="V92" i="1"/>
  <c r="U92" i="1"/>
  <c r="T92" i="1"/>
  <c r="S92" i="1"/>
  <c r="R92" i="1"/>
  <c r="Q92" i="1"/>
  <c r="P92" i="1"/>
  <c r="O92" i="1"/>
  <c r="N92" i="1"/>
  <c r="Y91" i="1"/>
  <c r="X91" i="1"/>
  <c r="W91" i="1"/>
  <c r="V91" i="1"/>
  <c r="U91" i="1"/>
  <c r="T91" i="1"/>
  <c r="S91" i="1"/>
  <c r="R91" i="1"/>
  <c r="Q91" i="1"/>
  <c r="P91" i="1"/>
  <c r="O91" i="1"/>
  <c r="N91" i="1"/>
  <c r="Y90" i="1"/>
  <c r="X90" i="1"/>
  <c r="W90" i="1"/>
  <c r="V90" i="1"/>
  <c r="U90" i="1"/>
  <c r="T90" i="1"/>
  <c r="S90" i="1"/>
  <c r="R90" i="1"/>
  <c r="Q90" i="1"/>
  <c r="P90" i="1"/>
  <c r="O90" i="1"/>
  <c r="N90" i="1"/>
  <c r="Y89" i="1"/>
  <c r="X89" i="1"/>
  <c r="W89" i="1"/>
  <c r="V89" i="1"/>
  <c r="U89" i="1"/>
  <c r="T89" i="1"/>
  <c r="S89" i="1"/>
  <c r="R89" i="1"/>
  <c r="Q89" i="1"/>
  <c r="P89" i="1"/>
  <c r="O89" i="1"/>
  <c r="N89" i="1"/>
  <c r="Y88" i="1"/>
  <c r="X88" i="1"/>
  <c r="W88" i="1"/>
  <c r="V88" i="1"/>
  <c r="U88" i="1"/>
  <c r="T88" i="1"/>
  <c r="S88" i="1"/>
  <c r="R88" i="1"/>
  <c r="Q88" i="1"/>
  <c r="P88" i="1"/>
  <c r="O88" i="1"/>
  <c r="N88" i="1"/>
  <c r="Y87" i="1"/>
  <c r="X87" i="1"/>
  <c r="W87" i="1"/>
  <c r="V87" i="1"/>
  <c r="U87" i="1"/>
  <c r="T87" i="1"/>
  <c r="S87" i="1"/>
  <c r="R87" i="1"/>
  <c r="Q87" i="1"/>
  <c r="P87" i="1"/>
  <c r="O87" i="1"/>
  <c r="N87" i="1"/>
  <c r="Y86" i="1"/>
  <c r="X86" i="1"/>
  <c r="W86" i="1"/>
  <c r="V86" i="1"/>
  <c r="U86" i="1"/>
  <c r="T86" i="1"/>
  <c r="S86" i="1"/>
  <c r="R86" i="1"/>
  <c r="Q86" i="1"/>
  <c r="P86" i="1"/>
  <c r="O86" i="1"/>
  <c r="N86" i="1"/>
  <c r="Y85" i="1"/>
  <c r="X85" i="1"/>
  <c r="W85" i="1"/>
  <c r="V85" i="1"/>
  <c r="U85" i="1"/>
  <c r="T85" i="1"/>
  <c r="S85" i="1"/>
  <c r="R85" i="1"/>
  <c r="Q85" i="1"/>
  <c r="P85" i="1"/>
  <c r="O85" i="1"/>
  <c r="N85" i="1"/>
  <c r="Y84" i="1"/>
  <c r="X84" i="1"/>
  <c r="W84" i="1"/>
  <c r="V84" i="1"/>
  <c r="U84" i="1"/>
  <c r="T84" i="1"/>
  <c r="S84" i="1"/>
  <c r="R84" i="1"/>
  <c r="Q84" i="1"/>
  <c r="P84" i="1"/>
  <c r="O84" i="1"/>
  <c r="N84" i="1"/>
  <c r="F84" i="1"/>
  <c r="AK84" i="1" s="1"/>
  <c r="E84" i="1"/>
  <c r="AJ84" i="1" s="1"/>
  <c r="D84" i="1"/>
  <c r="AE84" i="1" s="1"/>
  <c r="C84" i="1"/>
  <c r="Y83" i="1"/>
  <c r="X83" i="1"/>
  <c r="W83" i="1"/>
  <c r="V83" i="1"/>
  <c r="U83" i="1"/>
  <c r="T83" i="1"/>
  <c r="S83" i="1"/>
  <c r="R83" i="1"/>
  <c r="Q83" i="1"/>
  <c r="P83" i="1"/>
  <c r="O83" i="1"/>
  <c r="N83" i="1"/>
  <c r="Y82" i="1"/>
  <c r="X82" i="1"/>
  <c r="W82" i="1"/>
  <c r="V82" i="1"/>
  <c r="U82" i="1"/>
  <c r="T82" i="1"/>
  <c r="S82" i="1"/>
  <c r="R82" i="1"/>
  <c r="Q82" i="1"/>
  <c r="P82" i="1"/>
  <c r="O82" i="1"/>
  <c r="N82" i="1"/>
  <c r="Y81" i="1"/>
  <c r="X81" i="1"/>
  <c r="W81" i="1"/>
  <c r="V81" i="1"/>
  <c r="U81" i="1"/>
  <c r="T81" i="1"/>
  <c r="S81" i="1"/>
  <c r="R81" i="1"/>
  <c r="Q81" i="1"/>
  <c r="P81" i="1"/>
  <c r="O81" i="1"/>
  <c r="N81" i="1"/>
  <c r="Y80" i="1"/>
  <c r="X80" i="1"/>
  <c r="W80" i="1"/>
  <c r="V80" i="1"/>
  <c r="U80" i="1"/>
  <c r="T80" i="1"/>
  <c r="S80" i="1"/>
  <c r="R80" i="1"/>
  <c r="Q80" i="1"/>
  <c r="P80" i="1"/>
  <c r="O80" i="1"/>
  <c r="N80" i="1"/>
  <c r="Y79" i="1"/>
  <c r="X79" i="1"/>
  <c r="W79" i="1"/>
  <c r="V79" i="1"/>
  <c r="U79" i="1"/>
  <c r="T79" i="1"/>
  <c r="S79" i="1"/>
  <c r="R79" i="1"/>
  <c r="Q79" i="1"/>
  <c r="P79" i="1"/>
  <c r="O79" i="1"/>
  <c r="N79" i="1"/>
  <c r="Y78" i="1"/>
  <c r="X78" i="1"/>
  <c r="W78" i="1"/>
  <c r="V78" i="1"/>
  <c r="U78" i="1"/>
  <c r="T78" i="1"/>
  <c r="S78" i="1"/>
  <c r="R78" i="1"/>
  <c r="Q78" i="1"/>
  <c r="P78" i="1"/>
  <c r="O78" i="1"/>
  <c r="N78" i="1"/>
  <c r="Y77" i="1"/>
  <c r="X77" i="1"/>
  <c r="W77" i="1"/>
  <c r="V77" i="1"/>
  <c r="U77" i="1"/>
  <c r="T77" i="1"/>
  <c r="S77" i="1"/>
  <c r="R77" i="1"/>
  <c r="Q77" i="1"/>
  <c r="P77" i="1"/>
  <c r="O77" i="1"/>
  <c r="N77" i="1"/>
  <c r="Y76" i="1"/>
  <c r="X76" i="1"/>
  <c r="W76" i="1"/>
  <c r="V76" i="1"/>
  <c r="U76" i="1"/>
  <c r="T76" i="1"/>
  <c r="S76" i="1"/>
  <c r="R76" i="1"/>
  <c r="Q76" i="1"/>
  <c r="P76" i="1"/>
  <c r="O76" i="1"/>
  <c r="N76" i="1"/>
  <c r="Y75" i="1"/>
  <c r="X75" i="1"/>
  <c r="W75" i="1"/>
  <c r="V75" i="1"/>
  <c r="U75" i="1"/>
  <c r="T75" i="1"/>
  <c r="S75" i="1"/>
  <c r="R75" i="1"/>
  <c r="Q75" i="1"/>
  <c r="P75" i="1"/>
  <c r="O75" i="1"/>
  <c r="N75" i="1"/>
  <c r="Y74" i="1"/>
  <c r="X74" i="1"/>
  <c r="W74" i="1"/>
  <c r="V74" i="1"/>
  <c r="U74" i="1"/>
  <c r="T74" i="1"/>
  <c r="S74" i="1"/>
  <c r="R74" i="1"/>
  <c r="Q74" i="1"/>
  <c r="P74" i="1"/>
  <c r="O74" i="1"/>
  <c r="N74" i="1"/>
  <c r="AI73" i="1"/>
  <c r="F73" i="1"/>
  <c r="AK73" i="1" s="1"/>
  <c r="E73" i="1"/>
  <c r="AJ73" i="1" s="1"/>
  <c r="D73" i="1"/>
  <c r="AE73" i="1" s="1"/>
  <c r="C73" i="1"/>
  <c r="Y72" i="1"/>
  <c r="X72" i="1"/>
  <c r="W72" i="1"/>
  <c r="V72" i="1"/>
  <c r="U72" i="1"/>
  <c r="T72" i="1"/>
  <c r="S72" i="1"/>
  <c r="R72" i="1"/>
  <c r="Q72" i="1"/>
  <c r="P72" i="1"/>
  <c r="O72" i="1"/>
  <c r="N72" i="1"/>
  <c r="Y71" i="1"/>
  <c r="X71" i="1"/>
  <c r="W71" i="1"/>
  <c r="V71" i="1"/>
  <c r="U71" i="1"/>
  <c r="T71" i="1"/>
  <c r="S71" i="1"/>
  <c r="R71" i="1"/>
  <c r="Q71" i="1"/>
  <c r="P71" i="1"/>
  <c r="O71" i="1"/>
  <c r="N71" i="1"/>
  <c r="Y70" i="1"/>
  <c r="X70" i="1"/>
  <c r="W70" i="1"/>
  <c r="V70" i="1"/>
  <c r="U70" i="1"/>
  <c r="T70" i="1"/>
  <c r="S70" i="1"/>
  <c r="R70" i="1"/>
  <c r="Q70" i="1"/>
  <c r="P70" i="1"/>
  <c r="O70" i="1"/>
  <c r="N70" i="1"/>
  <c r="Y69" i="1"/>
  <c r="X69" i="1"/>
  <c r="W69" i="1"/>
  <c r="V69" i="1"/>
  <c r="U69" i="1"/>
  <c r="T69" i="1"/>
  <c r="S69" i="1"/>
  <c r="R69" i="1"/>
  <c r="Q69" i="1"/>
  <c r="P69" i="1"/>
  <c r="O69" i="1"/>
  <c r="N69" i="1"/>
  <c r="Y68" i="1"/>
  <c r="X68" i="1"/>
  <c r="W68" i="1"/>
  <c r="V68" i="1"/>
  <c r="U68" i="1"/>
  <c r="T68" i="1"/>
  <c r="S68" i="1"/>
  <c r="R68" i="1"/>
  <c r="Q68" i="1"/>
  <c r="P68" i="1"/>
  <c r="O68" i="1"/>
  <c r="N68" i="1"/>
  <c r="Y67" i="1"/>
  <c r="X67" i="1"/>
  <c r="W67" i="1"/>
  <c r="V67" i="1"/>
  <c r="U67" i="1"/>
  <c r="T67" i="1"/>
  <c r="S67" i="1"/>
  <c r="R67" i="1"/>
  <c r="Q67" i="1"/>
  <c r="P67" i="1"/>
  <c r="O67" i="1"/>
  <c r="N67" i="1"/>
  <c r="Y66" i="1"/>
  <c r="X66" i="1"/>
  <c r="W66" i="1"/>
  <c r="V66" i="1"/>
  <c r="U66" i="1"/>
  <c r="T66" i="1"/>
  <c r="S66" i="1"/>
  <c r="R66" i="1"/>
  <c r="Q66" i="1"/>
  <c r="P66" i="1"/>
  <c r="O66" i="1"/>
  <c r="N66" i="1"/>
  <c r="Y65" i="1"/>
  <c r="X65" i="1"/>
  <c r="W65" i="1"/>
  <c r="V65" i="1"/>
  <c r="U65" i="1"/>
  <c r="T65" i="1"/>
  <c r="S65" i="1"/>
  <c r="R65" i="1"/>
  <c r="Q65" i="1"/>
  <c r="P65" i="1"/>
  <c r="O65" i="1"/>
  <c r="N65" i="1"/>
  <c r="Y64" i="1"/>
  <c r="X64" i="1"/>
  <c r="W64" i="1"/>
  <c r="V64" i="1"/>
  <c r="U64" i="1"/>
  <c r="T64" i="1"/>
  <c r="S64" i="1"/>
  <c r="R64" i="1"/>
  <c r="Q64" i="1"/>
  <c r="P64" i="1"/>
  <c r="O64" i="1"/>
  <c r="N64" i="1"/>
  <c r="Y63" i="1"/>
  <c r="X63" i="1"/>
  <c r="W63" i="1"/>
  <c r="V63" i="1"/>
  <c r="U63" i="1"/>
  <c r="T63" i="1"/>
  <c r="S63" i="1"/>
  <c r="R63" i="1"/>
  <c r="Q63" i="1"/>
  <c r="P63" i="1"/>
  <c r="O63" i="1"/>
  <c r="N63" i="1"/>
  <c r="AI62" i="1"/>
  <c r="Y62" i="1"/>
  <c r="X62" i="1"/>
  <c r="W62" i="1"/>
  <c r="V62" i="1"/>
  <c r="U62" i="1"/>
  <c r="T62" i="1"/>
  <c r="F62" i="1"/>
  <c r="AK62" i="1" s="1"/>
  <c r="E62" i="1"/>
  <c r="AJ62" i="1" s="1"/>
  <c r="D62" i="1"/>
  <c r="AE62" i="1" s="1"/>
  <c r="C62" i="1"/>
  <c r="Y61" i="1"/>
  <c r="X61" i="1"/>
  <c r="W61" i="1"/>
  <c r="V61" i="1"/>
  <c r="U61" i="1"/>
  <c r="T61" i="1"/>
  <c r="S61" i="1"/>
  <c r="R61" i="1"/>
  <c r="Q61" i="1"/>
  <c r="P61" i="1"/>
  <c r="O61" i="1"/>
  <c r="N61" i="1"/>
  <c r="Y60" i="1"/>
  <c r="X60" i="1"/>
  <c r="W60" i="1"/>
  <c r="V60" i="1"/>
  <c r="U60" i="1"/>
  <c r="T60" i="1"/>
  <c r="S60" i="1"/>
  <c r="R60" i="1"/>
  <c r="Q60" i="1"/>
  <c r="P60" i="1"/>
  <c r="O60" i="1"/>
  <c r="N60" i="1"/>
  <c r="Y59" i="1"/>
  <c r="X59" i="1"/>
  <c r="W59" i="1"/>
  <c r="V59" i="1"/>
  <c r="U59" i="1"/>
  <c r="T59" i="1"/>
  <c r="S59" i="1"/>
  <c r="R59" i="1"/>
  <c r="Q59" i="1"/>
  <c r="P59" i="1"/>
  <c r="O59" i="1"/>
  <c r="N59" i="1"/>
  <c r="Y58" i="1"/>
  <c r="X58" i="1"/>
  <c r="W58" i="1"/>
  <c r="V58" i="1"/>
  <c r="U58" i="1"/>
  <c r="T58" i="1"/>
  <c r="S58" i="1"/>
  <c r="R58" i="1"/>
  <c r="Q58" i="1"/>
  <c r="P58" i="1"/>
  <c r="O58" i="1"/>
  <c r="N58" i="1"/>
  <c r="Y57" i="1"/>
  <c r="X57" i="1"/>
  <c r="W57" i="1"/>
  <c r="V57" i="1"/>
  <c r="U57" i="1"/>
  <c r="T57" i="1"/>
  <c r="S57" i="1"/>
  <c r="R57" i="1"/>
  <c r="Q57" i="1"/>
  <c r="P57" i="1"/>
  <c r="O57" i="1"/>
  <c r="N57" i="1"/>
  <c r="Y56" i="1"/>
  <c r="X56" i="1"/>
  <c r="W56" i="1"/>
  <c r="V56" i="1"/>
  <c r="U56" i="1"/>
  <c r="T56" i="1"/>
  <c r="S56" i="1"/>
  <c r="R56" i="1"/>
  <c r="Q56" i="1"/>
  <c r="P56" i="1"/>
  <c r="O56" i="1"/>
  <c r="N56" i="1"/>
  <c r="Y55" i="1"/>
  <c r="X55" i="1"/>
  <c r="W55" i="1"/>
  <c r="V55" i="1"/>
  <c r="U55" i="1"/>
  <c r="T55" i="1"/>
  <c r="S55" i="1"/>
  <c r="R55" i="1"/>
  <c r="Q55" i="1"/>
  <c r="P55" i="1"/>
  <c r="O55" i="1"/>
  <c r="N55" i="1"/>
  <c r="Y54" i="1"/>
  <c r="X54" i="1"/>
  <c r="W54" i="1"/>
  <c r="V54" i="1"/>
  <c r="U54" i="1"/>
  <c r="T54" i="1"/>
  <c r="S54" i="1"/>
  <c r="R54" i="1"/>
  <c r="Q54" i="1"/>
  <c r="P54" i="1"/>
  <c r="O54" i="1"/>
  <c r="N54" i="1"/>
  <c r="Y53" i="1"/>
  <c r="X53" i="1"/>
  <c r="W53" i="1"/>
  <c r="V53" i="1"/>
  <c r="U53" i="1"/>
  <c r="T53" i="1"/>
  <c r="S53" i="1"/>
  <c r="R53" i="1"/>
  <c r="Q53" i="1"/>
  <c r="P53" i="1"/>
  <c r="O53" i="1"/>
  <c r="N53" i="1"/>
  <c r="Y52" i="1"/>
  <c r="X52" i="1"/>
  <c r="W52" i="1"/>
  <c r="V52" i="1"/>
  <c r="U52" i="1"/>
  <c r="T52" i="1"/>
  <c r="S52" i="1"/>
  <c r="R52" i="1"/>
  <c r="Q52" i="1"/>
  <c r="P52" i="1"/>
  <c r="O52" i="1"/>
  <c r="N52" i="1"/>
  <c r="AI51" i="1"/>
  <c r="F51" i="1"/>
  <c r="AK51" i="1" s="1"/>
  <c r="AK50" i="1" s="1"/>
  <c r="E51" i="1"/>
  <c r="AJ51" i="1" s="1"/>
  <c r="AJ50" i="1" s="1"/>
  <c r="D51" i="1"/>
  <c r="AE51" i="1" s="1"/>
  <c r="C51" i="1"/>
  <c r="F50" i="1"/>
  <c r="E50" i="1"/>
  <c r="D50" i="1"/>
  <c r="C50" i="1"/>
  <c r="F48" i="1"/>
  <c r="E48" i="1"/>
  <c r="D48" i="1"/>
  <c r="C48" i="1"/>
  <c r="R47" i="1"/>
  <c r="Q47" i="1"/>
  <c r="P47" i="1"/>
  <c r="O47" i="1"/>
  <c r="N47" i="1"/>
  <c r="M47" i="1"/>
  <c r="R46" i="1"/>
  <c r="Q46" i="1"/>
  <c r="P46" i="1"/>
  <c r="O46" i="1"/>
  <c r="N46" i="1"/>
  <c r="Y46" i="1" s="1"/>
  <c r="M46" i="1"/>
  <c r="R45" i="1"/>
  <c r="Q45" i="1"/>
  <c r="P45" i="1"/>
  <c r="O45" i="1"/>
  <c r="N45" i="1"/>
  <c r="Y45" i="1" s="1"/>
  <c r="M45" i="1"/>
  <c r="AE45" i="1" s="1"/>
  <c r="F45" i="1"/>
  <c r="E45" i="1"/>
  <c r="D45" i="1"/>
  <c r="C45" i="1"/>
  <c r="R44" i="1"/>
  <c r="Q44" i="1"/>
  <c r="P44" i="1"/>
  <c r="O44" i="1"/>
  <c r="N44" i="1"/>
  <c r="M44" i="1"/>
  <c r="R43" i="1"/>
  <c r="Q43" i="1"/>
  <c r="P43" i="1"/>
  <c r="O43" i="1"/>
  <c r="N43" i="1"/>
  <c r="M43" i="1"/>
  <c r="R42" i="1"/>
  <c r="Q42" i="1"/>
  <c r="P42" i="1"/>
  <c r="O42" i="1"/>
  <c r="N42" i="1"/>
  <c r="M42" i="1"/>
  <c r="R41" i="1"/>
  <c r="Q41" i="1"/>
  <c r="P41" i="1"/>
  <c r="O41" i="1"/>
  <c r="N41" i="1"/>
  <c r="M41" i="1"/>
  <c r="R40" i="1"/>
  <c r="Q40" i="1"/>
  <c r="P40" i="1"/>
  <c r="O40" i="1"/>
  <c r="N40" i="1"/>
  <c r="Y40" i="1" s="1"/>
  <c r="M40" i="1"/>
  <c r="R39" i="1"/>
  <c r="Q39" i="1"/>
  <c r="P39" i="1"/>
  <c r="O39" i="1"/>
  <c r="N39" i="1"/>
  <c r="Y39" i="1" s="1"/>
  <c r="AC39" i="1" s="1"/>
  <c r="AG39" i="1" s="1"/>
  <c r="M39" i="1"/>
  <c r="AI39" i="1" s="1"/>
  <c r="F39" i="1"/>
  <c r="E39" i="1"/>
  <c r="D39" i="1"/>
  <c r="C39" i="1"/>
  <c r="R38" i="1"/>
  <c r="Q38" i="1"/>
  <c r="P38" i="1"/>
  <c r="O38" i="1"/>
  <c r="N38" i="1"/>
  <c r="M38" i="1"/>
  <c r="R37" i="1"/>
  <c r="Q37" i="1"/>
  <c r="P37" i="1"/>
  <c r="O37" i="1"/>
  <c r="N37" i="1"/>
  <c r="M37" i="1"/>
  <c r="R36" i="1"/>
  <c r="Q36" i="1"/>
  <c r="P36" i="1"/>
  <c r="O36" i="1"/>
  <c r="N36" i="1"/>
  <c r="Y36" i="1" s="1"/>
  <c r="M36" i="1"/>
  <c r="R35" i="1"/>
  <c r="Q35" i="1"/>
  <c r="P35" i="1"/>
  <c r="O35" i="1"/>
  <c r="N35" i="1"/>
  <c r="M35" i="1"/>
  <c r="F35" i="1"/>
  <c r="E35" i="1"/>
  <c r="D35" i="1"/>
  <c r="C35" i="1"/>
  <c r="R34" i="1"/>
  <c r="Q34" i="1"/>
  <c r="P34" i="1"/>
  <c r="O34" i="1"/>
  <c r="N34" i="1"/>
  <c r="Y34" i="1" s="1"/>
  <c r="M34" i="1"/>
  <c r="R33" i="1"/>
  <c r="Q33" i="1"/>
  <c r="P33" i="1"/>
  <c r="O33" i="1"/>
  <c r="N33" i="1"/>
  <c r="Y33" i="1" s="1"/>
  <c r="M33" i="1"/>
  <c r="R32" i="1"/>
  <c r="Q32" i="1"/>
  <c r="P32" i="1"/>
  <c r="O32" i="1"/>
  <c r="N32" i="1"/>
  <c r="Y32" i="1" s="1"/>
  <c r="M32" i="1"/>
  <c r="R31" i="1"/>
  <c r="Q31" i="1"/>
  <c r="P31" i="1"/>
  <c r="O31" i="1"/>
  <c r="N31" i="1"/>
  <c r="Y31" i="1" s="1"/>
  <c r="M31" i="1"/>
  <c r="R30" i="1"/>
  <c r="Q30" i="1"/>
  <c r="P30" i="1"/>
  <c r="O30" i="1"/>
  <c r="N30" i="1"/>
  <c r="Y30" i="1" s="1"/>
  <c r="M30" i="1"/>
  <c r="R29" i="1"/>
  <c r="Q29" i="1"/>
  <c r="P29" i="1"/>
  <c r="O29" i="1"/>
  <c r="N29" i="1"/>
  <c r="Y41" i="1" s="1"/>
  <c r="M29" i="1"/>
  <c r="F29" i="1"/>
  <c r="E29" i="1"/>
  <c r="D29" i="1"/>
  <c r="C29" i="1"/>
  <c r="F27" i="1"/>
  <c r="E27" i="1"/>
  <c r="D27" i="1"/>
  <c r="C27" i="1"/>
  <c r="AC23" i="1"/>
  <c r="AG23" i="1" s="1"/>
  <c r="AK23" i="1" s="1"/>
  <c r="AB23" i="1"/>
  <c r="AF23" i="1" s="1"/>
  <c r="AJ23" i="1" s="1"/>
  <c r="D23" i="1"/>
  <c r="AI23" i="1" s="1"/>
  <c r="AH23" i="1" s="1"/>
  <c r="C23" i="1"/>
  <c r="AC21" i="1"/>
  <c r="AG21" i="1" s="1"/>
  <c r="AK21" i="1" s="1"/>
  <c r="AB21" i="1"/>
  <c r="AF21" i="1" s="1"/>
  <c r="AJ21" i="1" s="1"/>
  <c r="D21" i="1"/>
  <c r="AI21" i="1" s="1"/>
  <c r="AH21" i="1" s="1"/>
  <c r="C21" i="1"/>
  <c r="AC14" i="1"/>
  <c r="AG14" i="1" s="1"/>
  <c r="AK14" i="1" s="1"/>
  <c r="AB14" i="1"/>
  <c r="AF14" i="1" s="1"/>
  <c r="AJ14" i="1" s="1"/>
  <c r="D14" i="1"/>
  <c r="AI14" i="1" s="1"/>
  <c r="AH14" i="1" s="1"/>
  <c r="C14" i="1"/>
  <c r="AC11" i="1"/>
  <c r="AG11" i="1" s="1"/>
  <c r="AK11" i="1" s="1"/>
  <c r="AB11" i="1"/>
  <c r="AF11" i="1" s="1"/>
  <c r="AJ11" i="1" s="1"/>
  <c r="D11" i="1"/>
  <c r="AI11" i="1" s="1"/>
  <c r="AH11" i="1" s="1"/>
  <c r="C11" i="1"/>
  <c r="AI10" i="1"/>
  <c r="AE10" i="1"/>
  <c r="AC10" i="1"/>
  <c r="AC9" i="1" s="1"/>
  <c r="AA10" i="1"/>
  <c r="E10" i="1"/>
  <c r="D10" i="1"/>
  <c r="C10" i="1"/>
  <c r="F9" i="1"/>
  <c r="E9" i="1"/>
  <c r="D9" i="1"/>
  <c r="C9" i="1"/>
  <c r="AA45" i="1" l="1"/>
  <c r="AI29" i="1"/>
  <c r="AB39" i="1"/>
  <c r="AI45" i="1"/>
  <c r="AI35" i="1"/>
  <c r="AB45" i="1"/>
  <c r="AF45" i="1" s="1"/>
  <c r="AJ45" i="1" s="1"/>
  <c r="AI28" i="1"/>
  <c r="AE50" i="1"/>
  <c r="AG10" i="1"/>
  <c r="AA11" i="1"/>
  <c r="Z11" i="1" s="1"/>
  <c r="AE11" i="1"/>
  <c r="AD11" i="1" s="1"/>
  <c r="AA14" i="1"/>
  <c r="Z14" i="1" s="1"/>
  <c r="AE14" i="1"/>
  <c r="AD14" i="1" s="1"/>
  <c r="AA21" i="1"/>
  <c r="Z21" i="1" s="1"/>
  <c r="AE21" i="1"/>
  <c r="AD21" i="1" s="1"/>
  <c r="AA23" i="1"/>
  <c r="Z23" i="1" s="1"/>
  <c r="AE23" i="1"/>
  <c r="AD23" i="1" s="1"/>
  <c r="AB29" i="1"/>
  <c r="AF29" i="1"/>
  <c r="AB35" i="1"/>
  <c r="AF35" i="1" s="1"/>
  <c r="Y43" i="1"/>
  <c r="Y44" i="1"/>
  <c r="Y47" i="1"/>
  <c r="AC51" i="1"/>
  <c r="AG51" i="1"/>
  <c r="AH73" i="1"/>
  <c r="AE9" i="1"/>
  <c r="AI9" i="1"/>
  <c r="AB10" i="1"/>
  <c r="AB9" i="1" s="1"/>
  <c r="Y29" i="1"/>
  <c r="AC29" i="1" s="1"/>
  <c r="AA29" i="1"/>
  <c r="AE29" i="1"/>
  <c r="Y35" i="1"/>
  <c r="AA35" i="1"/>
  <c r="AE35" i="1"/>
  <c r="Y37" i="1"/>
  <c r="Y38" i="1"/>
  <c r="AF39" i="1"/>
  <c r="AJ39" i="1" s="1"/>
  <c r="AA39" i="1"/>
  <c r="Z39" i="1" s="1"/>
  <c r="AK39" i="1" s="1"/>
  <c r="AE39" i="1"/>
  <c r="AD39" i="1" s="1"/>
  <c r="Y42" i="1"/>
  <c r="AC45" i="1"/>
  <c r="AA51" i="1"/>
  <c r="AH51" i="1"/>
  <c r="AH62" i="1"/>
  <c r="AE95" i="1"/>
  <c r="AB51" i="1"/>
  <c r="AF51" i="1"/>
  <c r="AD51" i="1" s="1"/>
  <c r="AB62" i="1"/>
  <c r="AF62" i="1"/>
  <c r="AB73" i="1"/>
  <c r="AF73" i="1"/>
  <c r="AB84" i="1"/>
  <c r="AF84" i="1"/>
  <c r="AB96" i="1"/>
  <c r="AF96" i="1"/>
  <c r="AK96" i="1"/>
  <c r="AA107" i="1"/>
  <c r="AC107" i="1"/>
  <c r="AG107" i="1"/>
  <c r="AD107" i="1" s="1"/>
  <c r="AJ107" i="1"/>
  <c r="AH107" i="1" s="1"/>
  <c r="AB118" i="1"/>
  <c r="AF118" i="1"/>
  <c r="AD118" i="1" s="1"/>
  <c r="AK118" i="1"/>
  <c r="AH118" i="1" s="1"/>
  <c r="AA129" i="1"/>
  <c r="AC129" i="1"/>
  <c r="AG129" i="1"/>
  <c r="AD129" i="1" s="1"/>
  <c r="AJ129" i="1"/>
  <c r="AH129" i="1" s="1"/>
  <c r="AA62" i="1"/>
  <c r="AC62" i="1"/>
  <c r="AG62" i="1"/>
  <c r="AA73" i="1"/>
  <c r="Z73" i="1" s="1"/>
  <c r="AC73" i="1"/>
  <c r="AG73" i="1"/>
  <c r="AA84" i="1"/>
  <c r="AC84" i="1"/>
  <c r="AG84" i="1"/>
  <c r="AA96" i="1"/>
  <c r="AC96" i="1"/>
  <c r="AB107" i="1"/>
  <c r="AA118" i="1"/>
  <c r="AC118" i="1"/>
  <c r="AB129" i="1"/>
  <c r="AA9" i="1" l="1"/>
  <c r="AH39" i="1"/>
  <c r="AD84" i="1"/>
  <c r="AD73" i="1"/>
  <c r="AD62" i="1"/>
  <c r="Z118" i="1"/>
  <c r="AC95" i="1"/>
  <c r="AI84" i="1"/>
  <c r="Z84" i="1"/>
  <c r="Z62" i="1"/>
  <c r="Z129" i="1"/>
  <c r="AK95" i="1"/>
  <c r="AK48" i="1" s="1"/>
  <c r="AB95" i="1"/>
  <c r="AB50" i="1"/>
  <c r="AB48" i="1" s="1"/>
  <c r="AG95" i="1"/>
  <c r="Z51" i="1"/>
  <c r="Z50" i="1" s="1"/>
  <c r="AA50" i="1"/>
  <c r="Z29" i="1"/>
  <c r="AA28" i="1"/>
  <c r="AH96" i="1"/>
  <c r="AH95" i="1" s="1"/>
  <c r="AG50" i="1"/>
  <c r="AG48" i="1" s="1"/>
  <c r="AB28" i="1"/>
  <c r="AJ29" i="1"/>
  <c r="AG45" i="1"/>
  <c r="AD45" i="1" s="1"/>
  <c r="Z10" i="1"/>
  <c r="Z9" i="1" s="1"/>
  <c r="AA95" i="1"/>
  <c r="Z96" i="1"/>
  <c r="Z95" i="1" s="1"/>
  <c r="Z107" i="1"/>
  <c r="AF95" i="1"/>
  <c r="AF50" i="1"/>
  <c r="AD96" i="1"/>
  <c r="AD95" i="1" s="1"/>
  <c r="AE28" i="1"/>
  <c r="AG29" i="1"/>
  <c r="AJ95" i="1"/>
  <c r="AJ48" i="1" s="1"/>
  <c r="AC50" i="1"/>
  <c r="AC48" i="1" s="1"/>
  <c r="Z45" i="1"/>
  <c r="AJ35" i="1"/>
  <c r="AF28" i="1"/>
  <c r="AG9" i="1"/>
  <c r="AK10" i="1"/>
  <c r="AK9" i="1" s="1"/>
  <c r="AE48" i="1"/>
  <c r="AF10" i="1"/>
  <c r="AC35" i="1"/>
  <c r="Z35" i="1" s="1"/>
  <c r="AD50" i="1" l="1"/>
  <c r="AK45" i="1"/>
  <c r="AH45" i="1" s="1"/>
  <c r="AJ10" i="1"/>
  <c r="AF9" i="1"/>
  <c r="AD10" i="1"/>
  <c r="AD9" i="1" s="1"/>
  <c r="AD29" i="1"/>
  <c r="AF48" i="1"/>
  <c r="Z28" i="1"/>
  <c r="AA48" i="1"/>
  <c r="AC28" i="1"/>
  <c r="AJ28" i="1"/>
  <c r="AG35" i="1"/>
  <c r="AD35" i="1" s="1"/>
  <c r="Z48" i="1"/>
  <c r="AH84" i="1"/>
  <c r="AH50" i="1" s="1"/>
  <c r="AH48" i="1" s="1"/>
  <c r="AI50" i="1"/>
  <c r="AI48" i="1" s="1"/>
  <c r="AK29" i="1"/>
  <c r="AD48" i="1"/>
  <c r="AG28" i="1" l="1"/>
  <c r="AK35" i="1"/>
  <c r="AH35" i="1" s="1"/>
  <c r="AH29" i="1"/>
  <c r="AD28" i="1"/>
  <c r="AJ9" i="1"/>
  <c r="AH10" i="1"/>
  <c r="AH9" i="1" s="1"/>
  <c r="AH28" i="1" l="1"/>
  <c r="AK28" i="1"/>
</calcChain>
</file>

<file path=xl/sharedStrings.xml><?xml version="1.0" encoding="utf-8"?>
<sst xmlns="http://schemas.openxmlformats.org/spreadsheetml/2006/main" count="205" uniqueCount="107">
  <si>
    <t>Nr.Crt.</t>
  </si>
  <si>
    <t>Sprijin salarial 2017</t>
  </si>
  <si>
    <t>din care alocate în cuantum de:</t>
  </si>
  <si>
    <t>Necesar lunar cu salariul mediu</t>
  </si>
  <si>
    <t>Necesar lunar cu cel mai mare salariu</t>
  </si>
  <si>
    <t>ANEXA 1 - Indemnizaţiile personalului din conducerea cultelor recunoscute şi a unităţilor centrale de cult, asimilate celui încadrat pe funcţii de demnitate publică</t>
  </si>
  <si>
    <t>Patriarhul Bisericii Ortodoxe Române</t>
  </si>
  <si>
    <t>Arhiepiscop major, mitropolit Biserica Ortodoxă Română şi Biserica Romano -Catolică</t>
  </si>
  <si>
    <t>Arhiepiscop Major Biserica Greco-Catolică</t>
  </si>
  <si>
    <t>Mitropolitul Bisericii Ortodoxe Române</t>
  </si>
  <si>
    <t>Mitropolitul Bisericii Romano-Catolice</t>
  </si>
  <si>
    <t>Arhiepiscop, şef de cult (mitropolit, episcop, muftiu, şef rabin, preşedinte uniune, presedinte)</t>
  </si>
  <si>
    <t>Ministru</t>
  </si>
  <si>
    <t>Arhiepiscop</t>
  </si>
  <si>
    <t>Şef de cult</t>
  </si>
  <si>
    <t>Mitropolit</t>
  </si>
  <si>
    <t>Episcop</t>
  </si>
  <si>
    <t>Muftiu</t>
  </si>
  <si>
    <t>Şef Rabin</t>
  </si>
  <si>
    <t>Preşedinte Uniune</t>
  </si>
  <si>
    <t xml:space="preserve">Preşedinte </t>
  </si>
  <si>
    <t>Episcop, episcop vicar patriarhal</t>
  </si>
  <si>
    <t>Secretar de stat membru al Guvernului</t>
  </si>
  <si>
    <t>Episcop vicar patriarhal</t>
  </si>
  <si>
    <t>Episcop - vicar, episcop coajutor, episcop auxiliar, arhiereu vicar</t>
  </si>
  <si>
    <t>Secretar  de Stat</t>
  </si>
  <si>
    <t>Episcop - vicar</t>
  </si>
  <si>
    <t>Episcop coajutor</t>
  </si>
  <si>
    <t>Episcop auxiliar</t>
  </si>
  <si>
    <t>Arhiereu-vicar</t>
  </si>
  <si>
    <r>
      <t>ANEXA NR. 2</t>
    </r>
    <r>
      <rPr>
        <b/>
        <sz val="10"/>
        <rFont val="Arial"/>
        <family val="2"/>
      </rPr>
      <t>: Personalul din conducerea cultelor şi a unităţilor de cult, altul decât cel asimilat funcţiilor de demnitate publică</t>
    </r>
  </si>
  <si>
    <t>Funcţia didactică care se asimileză</t>
  </si>
  <si>
    <t>nivelu studiilor</t>
  </si>
  <si>
    <t>Vechimea</t>
  </si>
  <si>
    <t>Vicepreşedinte uniune, vicar adminstrativ patriarhal, vicar general, secretar general, consilier patriarhal, prim rabin</t>
  </si>
  <si>
    <r>
      <t>Profesor</t>
    </r>
    <r>
      <rPr>
        <sz val="10"/>
        <rFont val="Arial"/>
        <family val="2"/>
        <charset val="238"/>
      </rPr>
      <t xml:space="preserve"> cu </t>
    </r>
    <r>
      <rPr>
        <sz val="10"/>
        <rFont val="Arial"/>
        <family val="2"/>
      </rPr>
      <t>studii superioare</t>
    </r>
    <r>
      <rPr>
        <sz val="10"/>
        <rFont val="Arial"/>
        <family val="2"/>
        <charset val="238"/>
      </rPr>
      <t xml:space="preserve"> cu </t>
    </r>
    <r>
      <rPr>
        <b/>
        <sz val="10"/>
        <rFont val="Arial"/>
        <family val="2"/>
      </rPr>
      <t xml:space="preserve">grad didactic I </t>
    </r>
    <r>
      <rPr>
        <sz val="10"/>
        <rFont val="Arial"/>
        <family val="2"/>
        <charset val="238"/>
      </rPr>
      <t xml:space="preserve">şi vechime în  învăţământt de </t>
    </r>
    <r>
      <rPr>
        <sz val="10"/>
        <rFont val="Arial"/>
        <family val="2"/>
      </rPr>
      <t>peste 40</t>
    </r>
    <r>
      <rPr>
        <sz val="10"/>
        <rFont val="Arial"/>
        <family val="2"/>
        <charset val="238"/>
      </rPr>
      <t xml:space="preserve"> de ani</t>
    </r>
  </si>
  <si>
    <t>studii 
superioare (S)</t>
  </si>
  <si>
    <t>peste 40 de ani</t>
  </si>
  <si>
    <t>Vicepreşedinte uniune</t>
  </si>
  <si>
    <t>Vicar administrativ patriarhal</t>
  </si>
  <si>
    <t>Vicar general</t>
  </si>
  <si>
    <t>Secretar general</t>
  </si>
  <si>
    <t>Consilier patriarhal</t>
  </si>
  <si>
    <t>Prim- Rabin</t>
  </si>
  <si>
    <t>Secretar patriarhal, inspector general bisericesc, vicar administrativ eparhial, vicar episcopal</t>
  </si>
  <si>
    <r>
      <t xml:space="preserve">Profesor cu </t>
    </r>
    <r>
      <rPr>
        <b/>
        <sz val="10"/>
        <rFont val="Arial"/>
        <family val="2"/>
      </rPr>
      <t>studii superioare</t>
    </r>
    <r>
      <rPr>
        <sz val="10"/>
        <rFont val="Arial"/>
        <family val="2"/>
        <charset val="238"/>
      </rPr>
      <t xml:space="preserve"> cu grad didactic I şi vechime în învăţământ între 22 şi 25 de ani</t>
    </r>
  </si>
  <si>
    <t>între 22 şi 25 de ani</t>
  </si>
  <si>
    <t>Secretar patriarhal</t>
  </si>
  <si>
    <t>Inspector general bisericesc</t>
  </si>
  <si>
    <t>Vicar administrativ eparhial</t>
  </si>
  <si>
    <t>Vicar Episcopal</t>
  </si>
  <si>
    <t>Secretar Cancelaria Patriarhală, consilier eparhial, secretar eparhial, inspector eparhial, exarh, protopop</t>
  </si>
  <si>
    <r>
      <t xml:space="preserve">Profesor cu </t>
    </r>
    <r>
      <rPr>
        <b/>
        <sz val="10"/>
        <rFont val="Arial"/>
        <family val="2"/>
      </rPr>
      <t>studii superioare</t>
    </r>
    <r>
      <rPr>
        <sz val="10"/>
        <rFont val="Arial"/>
        <family val="2"/>
        <charset val="238"/>
      </rPr>
      <t xml:space="preserve"> cu grad didactic Il şi vechime în  învăţământ între 10 şi 14 de ani</t>
    </r>
  </si>
  <si>
    <t>între 10 şi 14 ani</t>
  </si>
  <si>
    <t>Secretar Cancelaria Patrirhală</t>
  </si>
  <si>
    <t>Consilier eparhial</t>
  </si>
  <si>
    <t>Secretar eparhial</t>
  </si>
  <si>
    <t>Inspector eparhial</t>
  </si>
  <si>
    <t xml:space="preserve">Exarh </t>
  </si>
  <si>
    <t>Protopop</t>
  </si>
  <si>
    <t>Stareţ, superioară, egumen</t>
  </si>
  <si>
    <r>
      <t xml:space="preserve">Profesor cu </t>
    </r>
    <r>
      <rPr>
        <b/>
        <sz val="10"/>
        <rFont val="Arial"/>
        <family val="2"/>
      </rPr>
      <t>studii superioare</t>
    </r>
    <r>
      <rPr>
        <sz val="10"/>
        <rFont val="Arial"/>
        <family val="2"/>
        <charset val="238"/>
      </rPr>
      <t xml:space="preserve"> cu grad didactic Il şi vechime în învăţământ între 2 şi 6 de ani</t>
    </r>
  </si>
  <si>
    <t>între 2 şi 6 ani</t>
  </si>
  <si>
    <t>Stareţ</t>
  </si>
  <si>
    <t>Superioară</t>
  </si>
  <si>
    <t>Egumen</t>
  </si>
  <si>
    <t>ANEXA NR. 3: Personal clerical angajat în unităţile cultelor recunoscute din România</t>
  </si>
  <si>
    <t>Preot, diacon, pastor, vestitor, imam, rabin, cantor, oficiant de cult</t>
  </si>
  <si>
    <t>1.</t>
  </si>
  <si>
    <t>Cu studii superioare:</t>
  </si>
  <si>
    <t>Profesor cu studii superioare</t>
  </si>
  <si>
    <t>1.1.</t>
  </si>
  <si>
    <t>Gradul I</t>
  </si>
  <si>
    <t>gradul didactic I</t>
  </si>
  <si>
    <t>1 - 6 ani</t>
  </si>
  <si>
    <t>6-10 ani</t>
  </si>
  <si>
    <t>10-14 ani</t>
  </si>
  <si>
    <t>14-18 ani</t>
  </si>
  <si>
    <t>18-22 ani</t>
  </si>
  <si>
    <t>22-25 ani</t>
  </si>
  <si>
    <t>25-30 ani</t>
  </si>
  <si>
    <t>30-35 ani</t>
  </si>
  <si>
    <t>35-40 ani</t>
  </si>
  <si>
    <t>1.2.</t>
  </si>
  <si>
    <t xml:space="preserve">Gradul ll </t>
  </si>
  <si>
    <t>gradul didactic Il</t>
  </si>
  <si>
    <t>1.3.</t>
  </si>
  <si>
    <t>definitiv</t>
  </si>
  <si>
    <t>studii
 superioare (S)</t>
  </si>
  <si>
    <t>1- 6 ani</t>
  </si>
  <si>
    <t>1.4.</t>
  </si>
  <si>
    <t>debutant</t>
  </si>
  <si>
    <t>până la 1 ani</t>
  </si>
  <si>
    <t>2 - 6 ani</t>
  </si>
  <si>
    <t>2.</t>
  </si>
  <si>
    <t>Cu studii medii:</t>
  </si>
  <si>
    <t>Profesor cu studii medii</t>
  </si>
  <si>
    <t>salariul mediu</t>
  </si>
  <si>
    <t>2.1.</t>
  </si>
  <si>
    <t>studii 
medii (M)</t>
  </si>
  <si>
    <t>până la 2 ani</t>
  </si>
  <si>
    <t>2.2.</t>
  </si>
  <si>
    <t>2.3.</t>
  </si>
  <si>
    <t>studii
 medii (M)</t>
  </si>
  <si>
    <t>2.4.</t>
  </si>
  <si>
    <t>Cuantumul indemnizaţiilor/sprijinului lunar alocat personalului din cadrul unităţilor de cult religioase conform Legii cadru nr. 153/2017 privind salarizarea personalului plătit din fonduri publice
începând cu iulie 2017</t>
  </si>
  <si>
    <t>Funcţii grupate conform  Legii cadru nr. 153/2017 privind salarizarea personalului plătit din fonduri publice începând cu iulie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</si>
</sst>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5" x14ac:knownFonts="1">
    <font>
      <sz val="10"/>
      <name val="Arial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9">
    <xf numFmtId="0" fontId="0" fillId="0" borderId="0" xfId="0"/>
    <xf numFmtId="9" fontId="4" fillId="0" borderId="15" xfId="0" applyNumberFormat="1" applyFont="1" applyBorder="1" applyAlignment="1">
      <alignment horizontal="center" vertical="center"/>
    </xf>
    <xf numFmtId="9" fontId="4" fillId="0" borderId="16" xfId="0" applyNumberFormat="1" applyFont="1" applyBorder="1" applyAlignment="1">
      <alignment horizontal="center" vertical="center"/>
    </xf>
    <xf numFmtId="9" fontId="4" fillId="0" borderId="18" xfId="0" applyNumberFormat="1" applyFont="1" applyBorder="1" applyAlignment="1">
      <alignment horizontal="center" vertical="center"/>
    </xf>
    <xf numFmtId="0" fontId="5" fillId="0" borderId="19" xfId="0" quotePrefix="1" applyFont="1" applyBorder="1" applyAlignment="1">
      <alignment horizontal="center"/>
    </xf>
    <xf numFmtId="0" fontId="5" fillId="0" borderId="20" xfId="0" applyFont="1" applyBorder="1" applyAlignment="1">
      <alignment horizontal="center" vertical="justify"/>
    </xf>
    <xf numFmtId="3" fontId="6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1" fontId="5" fillId="0" borderId="20" xfId="0" quotePrefix="1" applyNumberFormat="1" applyFont="1" applyBorder="1" applyAlignment="1">
      <alignment horizontal="center" vertical="justify"/>
    </xf>
    <xf numFmtId="1" fontId="6" fillId="0" borderId="20" xfId="0" applyNumberFormat="1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/>
    </xf>
    <xf numFmtId="1" fontId="6" fillId="0" borderId="22" xfId="0" applyNumberFormat="1" applyFont="1" applyBorder="1" applyAlignment="1">
      <alignment horizontal="center" vertical="center"/>
    </xf>
    <xf numFmtId="0" fontId="2" fillId="0" borderId="0" xfId="0" applyFont="1"/>
    <xf numFmtId="3" fontId="5" fillId="0" borderId="15" xfId="0" quotePrefix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justify" wrapText="1"/>
    </xf>
    <xf numFmtId="4" fontId="1" fillId="0" borderId="15" xfId="0" applyNumberFormat="1" applyFont="1" applyFill="1" applyBorder="1" applyAlignment="1">
      <alignment vertical="justify"/>
    </xf>
    <xf numFmtId="9" fontId="4" fillId="0" borderId="15" xfId="0" applyNumberFormat="1" applyFont="1" applyFill="1" applyBorder="1" applyAlignment="1">
      <alignment horizontal="center" vertical="center"/>
    </xf>
    <xf numFmtId="9" fontId="4" fillId="0" borderId="16" xfId="0" applyNumberFormat="1" applyFon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/>
    </xf>
    <xf numFmtId="3" fontId="0" fillId="2" borderId="18" xfId="0" applyNumberFormat="1" applyFill="1" applyBorder="1" applyAlignment="1">
      <alignment horizontal="center" vertical="center"/>
    </xf>
    <xf numFmtId="0" fontId="7" fillId="0" borderId="23" xfId="0" applyFont="1" applyBorder="1"/>
    <xf numFmtId="0" fontId="7" fillId="0" borderId="23" xfId="0" quotePrefix="1" applyFont="1" applyBorder="1" applyAlignment="1">
      <alignment horizontal="left" vertical="justify"/>
    </xf>
    <xf numFmtId="3" fontId="7" fillId="0" borderId="23" xfId="0" quotePrefix="1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left"/>
    </xf>
    <xf numFmtId="0" fontId="7" fillId="0" borderId="23" xfId="0" applyFont="1" applyBorder="1" applyAlignment="1">
      <alignment horizontal="center"/>
    </xf>
    <xf numFmtId="3" fontId="8" fillId="0" borderId="23" xfId="0" applyNumberFormat="1" applyFont="1" applyBorder="1" applyAlignment="1"/>
    <xf numFmtId="4" fontId="7" fillId="0" borderId="23" xfId="0" applyNumberFormat="1" applyFont="1" applyBorder="1" applyAlignment="1"/>
    <xf numFmtId="3" fontId="7" fillId="0" borderId="23" xfId="0" applyNumberFormat="1" applyFont="1" applyBorder="1" applyAlignment="1">
      <alignment horizontal="right"/>
    </xf>
    <xf numFmtId="3" fontId="7" fillId="0" borderId="24" xfId="0" applyNumberFormat="1" applyFont="1" applyBorder="1" applyAlignment="1">
      <alignment horizontal="right"/>
    </xf>
    <xf numFmtId="3" fontId="7" fillId="0" borderId="25" xfId="0" applyNumberFormat="1" applyFont="1" applyBorder="1" applyAlignment="1">
      <alignment horizontal="center" vertical="center"/>
    </xf>
    <xf numFmtId="3" fontId="7" fillId="0" borderId="26" xfId="0" applyNumberFormat="1" applyFont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0" fontId="7" fillId="0" borderId="0" xfId="0" applyFont="1"/>
    <xf numFmtId="0" fontId="3" fillId="0" borderId="29" xfId="0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3" fontId="9" fillId="0" borderId="29" xfId="0" applyNumberFormat="1" applyFont="1" applyBorder="1" applyAlignment="1">
      <alignment vertical="center"/>
    </xf>
    <xf numFmtId="4" fontId="0" fillId="0" borderId="23" xfId="0" applyNumberFormat="1" applyBorder="1" applyAlignment="1"/>
    <xf numFmtId="3" fontId="0" fillId="0" borderId="30" xfId="0" applyNumberFormat="1" applyBorder="1" applyAlignment="1">
      <alignment horizontal="right" vertical="center"/>
    </xf>
    <xf numFmtId="3" fontId="0" fillId="0" borderId="31" xfId="0" applyNumberFormat="1" applyBorder="1" applyAlignment="1">
      <alignment horizontal="right" vertical="center"/>
    </xf>
    <xf numFmtId="3" fontId="0" fillId="0" borderId="32" xfId="0" applyNumberFormat="1" applyBorder="1" applyAlignment="1">
      <alignment horizontal="right" vertical="center"/>
    </xf>
    <xf numFmtId="0" fontId="0" fillId="0" borderId="29" xfId="0" applyBorder="1" applyAlignment="1">
      <alignment horizontal="left" vertical="center"/>
    </xf>
    <xf numFmtId="3" fontId="0" fillId="0" borderId="28" xfId="0" applyNumberFormat="1" applyBorder="1" applyAlignment="1">
      <alignment horizontal="right" vertical="center"/>
    </xf>
    <xf numFmtId="3" fontId="0" fillId="0" borderId="35" xfId="0" applyNumberFormat="1" applyBorder="1" applyAlignment="1">
      <alignment horizontal="right" vertical="center"/>
    </xf>
    <xf numFmtId="3" fontId="0" fillId="0" borderId="36" xfId="0" applyNumberFormat="1" applyBorder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3" fontId="0" fillId="0" borderId="24" xfId="0" applyNumberFormat="1" applyBorder="1" applyAlignment="1">
      <alignment horizontal="right" vertical="center"/>
    </xf>
    <xf numFmtId="3" fontId="0" fillId="0" borderId="37" xfId="0" applyNumberFormat="1" applyBorder="1" applyAlignment="1">
      <alignment horizontal="right" vertical="center"/>
    </xf>
    <xf numFmtId="3" fontId="10" fillId="0" borderId="30" xfId="0" applyNumberFormat="1" applyFont="1" applyBorder="1" applyAlignment="1">
      <alignment vertical="center"/>
    </xf>
    <xf numFmtId="3" fontId="0" fillId="0" borderId="29" xfId="0" applyNumberFormat="1" applyBorder="1" applyAlignment="1">
      <alignment horizontal="right" vertical="center"/>
    </xf>
    <xf numFmtId="3" fontId="0" fillId="0" borderId="38" xfId="0" applyNumberFormat="1" applyBorder="1" applyAlignment="1">
      <alignment horizontal="right" vertical="center"/>
    </xf>
    <xf numFmtId="3" fontId="0" fillId="0" borderId="34" xfId="0" applyNumberFormat="1" applyBorder="1" applyAlignment="1">
      <alignment horizontal="right" vertical="center"/>
    </xf>
    <xf numFmtId="0" fontId="3" fillId="0" borderId="38" xfId="0" applyFont="1" applyBorder="1" applyAlignment="1">
      <alignment horizontal="left" vertical="center"/>
    </xf>
    <xf numFmtId="3" fontId="9" fillId="0" borderId="29" xfId="0" applyNumberFormat="1" applyFont="1" applyBorder="1" applyAlignment="1">
      <alignment vertical="justify"/>
    </xf>
    <xf numFmtId="3" fontId="0" fillId="0" borderId="40" xfId="0" applyNumberFormat="1" applyBorder="1" applyAlignment="1">
      <alignment horizontal="right" vertical="justify"/>
    </xf>
    <xf numFmtId="3" fontId="0" fillId="0" borderId="41" xfId="0" applyNumberFormat="1" applyBorder="1" applyAlignment="1">
      <alignment horizontal="right" vertical="justify"/>
    </xf>
    <xf numFmtId="3" fontId="0" fillId="0" borderId="40" xfId="0" applyNumberFormat="1" applyBorder="1" applyAlignment="1">
      <alignment horizontal="right" vertical="center"/>
    </xf>
    <xf numFmtId="3" fontId="0" fillId="0" borderId="41" xfId="0" applyNumberFormat="1" applyBorder="1" applyAlignment="1">
      <alignment horizontal="right" vertical="center"/>
    </xf>
    <xf numFmtId="3" fontId="0" fillId="0" borderId="44" xfId="0" applyNumberFormat="1" applyBorder="1" applyAlignment="1">
      <alignment horizontal="right" vertical="center"/>
    </xf>
    <xf numFmtId="3" fontId="0" fillId="0" borderId="45" xfId="0" applyNumberFormat="1" applyBorder="1" applyAlignment="1">
      <alignment horizontal="right" vertical="center"/>
    </xf>
    <xf numFmtId="0" fontId="0" fillId="0" borderId="11" xfId="0" applyBorder="1"/>
    <xf numFmtId="0" fontId="0" fillId="0" borderId="15" xfId="0" applyBorder="1"/>
    <xf numFmtId="0" fontId="0" fillId="0" borderId="18" xfId="0" applyBorder="1"/>
    <xf numFmtId="0" fontId="5" fillId="0" borderId="15" xfId="0" applyFont="1" applyFill="1" applyBorder="1" applyAlignment="1">
      <alignment horizontal="left" vertical="justify" wrapText="1"/>
    </xf>
    <xf numFmtId="3" fontId="11" fillId="0" borderId="15" xfId="0" quotePrefix="1" applyNumberFormat="1" applyFont="1" applyFill="1" applyBorder="1" applyAlignment="1">
      <alignment horizontal="left" vertical="justify" wrapText="1"/>
    </xf>
    <xf numFmtId="1" fontId="4" fillId="0" borderId="15" xfId="0" applyNumberFormat="1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164" fontId="12" fillId="0" borderId="54" xfId="0" applyNumberFormat="1" applyFont="1" applyBorder="1" applyAlignment="1">
      <alignment vertical="center"/>
    </xf>
    <xf numFmtId="4" fontId="0" fillId="0" borderId="55" xfId="0" applyNumberFormat="1" applyBorder="1" applyAlignment="1">
      <alignment vertical="center"/>
    </xf>
    <xf numFmtId="3" fontId="0" fillId="0" borderId="56" xfId="0" applyNumberFormat="1" applyBorder="1" applyAlignment="1">
      <alignment vertical="center"/>
    </xf>
    <xf numFmtId="3" fontId="0" fillId="0" borderId="57" xfId="0" applyNumberFormat="1" applyBorder="1" applyAlignment="1">
      <alignment vertical="center"/>
    </xf>
    <xf numFmtId="164" fontId="12" fillId="0" borderId="59" xfId="0" applyNumberFormat="1" applyFont="1" applyBorder="1" applyAlignment="1">
      <alignment vertical="center"/>
    </xf>
    <xf numFmtId="3" fontId="0" fillId="0" borderId="60" xfId="0" applyNumberFormat="1" applyBorder="1" applyAlignment="1">
      <alignment vertical="center"/>
    </xf>
    <xf numFmtId="3" fontId="0" fillId="0" borderId="61" xfId="0" applyNumberFormat="1" applyBorder="1" applyAlignment="1">
      <alignment vertical="center"/>
    </xf>
    <xf numFmtId="3" fontId="0" fillId="0" borderId="38" xfId="0" applyNumberFormat="1" applyBorder="1" applyAlignment="1">
      <alignment vertical="center"/>
    </xf>
    <xf numFmtId="3" fontId="0" fillId="0" borderId="34" xfId="0" applyNumberFormat="1" applyBorder="1" applyAlignment="1">
      <alignment vertical="center"/>
    </xf>
    <xf numFmtId="164" fontId="12" fillId="0" borderId="67" xfId="0" applyNumberFormat="1" applyFont="1" applyBorder="1" applyAlignment="1">
      <alignment vertical="center"/>
    </xf>
    <xf numFmtId="3" fontId="5" fillId="0" borderId="15" xfId="0" applyNumberFormat="1" applyFont="1" applyFill="1" applyBorder="1" applyAlignment="1">
      <alignment horizontal="center" vertical="justify"/>
    </xf>
    <xf numFmtId="0" fontId="5" fillId="0" borderId="15" xfId="0" applyFont="1" applyFill="1" applyBorder="1" applyAlignment="1"/>
    <xf numFmtId="164" fontId="5" fillId="0" borderId="15" xfId="0" applyNumberFormat="1" applyFont="1" applyFill="1" applyBorder="1" applyAlignment="1"/>
    <xf numFmtId="3" fontId="0" fillId="2" borderId="11" xfId="0" applyNumberFormat="1" applyFill="1" applyBorder="1"/>
    <xf numFmtId="3" fontId="0" fillId="2" borderId="15" xfId="0" applyNumberFormat="1" applyFill="1" applyBorder="1"/>
    <xf numFmtId="3" fontId="0" fillId="2" borderId="18" xfId="0" applyNumberFormat="1" applyFill="1" applyBorder="1"/>
    <xf numFmtId="0" fontId="3" fillId="0" borderId="23" xfId="0" applyFont="1" applyBorder="1" applyAlignment="1">
      <alignment horizontal="center"/>
    </xf>
    <xf numFmtId="3" fontId="0" fillId="0" borderId="23" xfId="0" quotePrefix="1" applyNumberFormat="1" applyBorder="1" applyAlignment="1">
      <alignment horizontal="center" vertical="justify"/>
    </xf>
    <xf numFmtId="9" fontId="4" fillId="0" borderId="24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70" xfId="0" applyBorder="1"/>
    <xf numFmtId="0" fontId="0" fillId="0" borderId="71" xfId="0" applyBorder="1"/>
    <xf numFmtId="0" fontId="0" fillId="0" borderId="30" xfId="0" applyFill="1" applyBorder="1" applyAlignment="1">
      <alignment horizontal="right"/>
    </xf>
    <xf numFmtId="0" fontId="0" fillId="0" borderId="30" xfId="0" applyFill="1" applyBorder="1"/>
    <xf numFmtId="3" fontId="0" fillId="0" borderId="30" xfId="0" applyNumberFormat="1" applyFill="1" applyBorder="1" applyAlignment="1">
      <alignment horizontal="center"/>
    </xf>
    <xf numFmtId="0" fontId="0" fillId="0" borderId="30" xfId="0" quotePrefix="1" applyFill="1" applyBorder="1" applyAlignment="1">
      <alignment horizontal="center" vertical="justify"/>
    </xf>
    <xf numFmtId="3" fontId="0" fillId="0" borderId="30" xfId="0" applyNumberFormat="1" applyFill="1" applyBorder="1" applyAlignment="1">
      <alignment vertical="justify"/>
    </xf>
    <xf numFmtId="3" fontId="0" fillId="0" borderId="31" xfId="0" quotePrefix="1" applyNumberFormat="1" applyFill="1" applyBorder="1" applyAlignment="1">
      <alignment vertical="justify"/>
    </xf>
    <xf numFmtId="3" fontId="0" fillId="0" borderId="72" xfId="0" quotePrefix="1" applyNumberFormat="1" applyFill="1" applyBorder="1" applyAlignment="1">
      <alignment vertical="justify"/>
    </xf>
    <xf numFmtId="3" fontId="0" fillId="0" borderId="47" xfId="0" quotePrefix="1" applyNumberFormat="1" applyFill="1" applyBorder="1" applyAlignment="1">
      <alignment vertical="justify"/>
    </xf>
    <xf numFmtId="3" fontId="0" fillId="0" borderId="73" xfId="0" quotePrefix="1" applyNumberFormat="1" applyFill="1" applyBorder="1" applyAlignment="1">
      <alignment vertical="justify"/>
    </xf>
    <xf numFmtId="3" fontId="0" fillId="3" borderId="74" xfId="0" applyNumberFormat="1" applyFill="1" applyBorder="1"/>
    <xf numFmtId="3" fontId="0" fillId="3" borderId="47" xfId="0" applyNumberFormat="1" applyFill="1" applyBorder="1"/>
    <xf numFmtId="3" fontId="0" fillId="3" borderId="73" xfId="0" applyNumberFormat="1" applyFill="1" applyBorder="1"/>
    <xf numFmtId="3" fontId="0" fillId="3" borderId="72" xfId="0" applyNumberFormat="1" applyFill="1" applyBorder="1"/>
    <xf numFmtId="3" fontId="0" fillId="3" borderId="18" xfId="0" applyNumberFormat="1" applyFill="1" applyBorder="1"/>
    <xf numFmtId="0" fontId="0" fillId="0" borderId="76" xfId="0" applyBorder="1"/>
    <xf numFmtId="164" fontId="0" fillId="0" borderId="76" xfId="0" applyNumberFormat="1" applyBorder="1"/>
    <xf numFmtId="4" fontId="0" fillId="0" borderId="77" xfId="0" applyNumberFormat="1" applyBorder="1"/>
    <xf numFmtId="4" fontId="0" fillId="0" borderId="78" xfId="0" applyNumberFormat="1" applyBorder="1" applyAlignment="1">
      <alignment vertical="center"/>
    </xf>
    <xf numFmtId="4" fontId="0" fillId="0" borderId="79" xfId="0" applyNumberFormat="1" applyBorder="1" applyAlignment="1">
      <alignment vertical="center"/>
    </xf>
    <xf numFmtId="4" fontId="0" fillId="0" borderId="80" xfId="0" applyNumberFormat="1" applyBorder="1" applyAlignment="1">
      <alignment vertical="center"/>
    </xf>
    <xf numFmtId="4" fontId="0" fillId="0" borderId="81" xfId="0" applyNumberFormat="1" applyBorder="1" applyAlignment="1">
      <alignment vertical="center"/>
    </xf>
    <xf numFmtId="4" fontId="0" fillId="0" borderId="82" xfId="0" applyNumberFormat="1" applyBorder="1" applyAlignment="1">
      <alignment vertical="center"/>
    </xf>
    <xf numFmtId="4" fontId="0" fillId="0" borderId="83" xfId="0" applyNumberFormat="1" applyBorder="1" applyAlignment="1">
      <alignment vertical="center"/>
    </xf>
    <xf numFmtId="0" fontId="0" fillId="0" borderId="29" xfId="0" quotePrefix="1" applyBorder="1" applyAlignment="1"/>
    <xf numFmtId="164" fontId="0" fillId="0" borderId="29" xfId="0" quotePrefix="1" applyNumberFormat="1" applyBorder="1" applyAlignment="1"/>
    <xf numFmtId="4" fontId="0" fillId="0" borderId="38" xfId="0" applyNumberFormat="1" applyBorder="1"/>
    <xf numFmtId="4" fontId="0" fillId="0" borderId="87" xfId="0" applyNumberFormat="1" applyBorder="1" applyAlignment="1">
      <alignment vertical="center"/>
    </xf>
    <xf numFmtId="0" fontId="0" fillId="0" borderId="29" xfId="0" applyBorder="1" applyAlignment="1"/>
    <xf numFmtId="164" fontId="0" fillId="0" borderId="29" xfId="0" applyNumberFormat="1" applyBorder="1" applyAlignment="1"/>
    <xf numFmtId="0" fontId="0" fillId="0" borderId="89" xfId="0" applyBorder="1" applyAlignment="1"/>
    <xf numFmtId="164" fontId="0" fillId="0" borderId="89" xfId="0" applyNumberFormat="1" applyBorder="1" applyAlignment="1"/>
    <xf numFmtId="4" fontId="0" fillId="0" borderId="90" xfId="0" applyNumberFormat="1" applyBorder="1"/>
    <xf numFmtId="4" fontId="0" fillId="0" borderId="19" xfId="0" applyNumberFormat="1" applyBorder="1" applyAlignment="1">
      <alignment vertical="center"/>
    </xf>
    <xf numFmtId="0" fontId="0" fillId="0" borderId="23" xfId="0" applyBorder="1"/>
    <xf numFmtId="164" fontId="0" fillId="0" borderId="23" xfId="0" applyNumberFormat="1" applyBorder="1"/>
    <xf numFmtId="4" fontId="0" fillId="0" borderId="24" xfId="0" applyNumberFormat="1" applyBorder="1"/>
    <xf numFmtId="4" fontId="0" fillId="0" borderId="94" xfId="0" applyNumberFormat="1" applyBorder="1" applyAlignment="1">
      <alignment vertical="center"/>
    </xf>
    <xf numFmtId="4" fontId="0" fillId="0" borderId="95" xfId="0" applyNumberFormat="1" applyBorder="1" applyAlignment="1">
      <alignment vertical="center"/>
    </xf>
    <xf numFmtId="4" fontId="0" fillId="0" borderId="96" xfId="0" applyNumberFormat="1" applyBorder="1" applyAlignment="1">
      <alignment vertical="center"/>
    </xf>
    <xf numFmtId="4" fontId="0" fillId="0" borderId="97" xfId="0" applyNumberFormat="1" applyBorder="1" applyAlignment="1">
      <alignment vertical="center"/>
    </xf>
    <xf numFmtId="4" fontId="0" fillId="0" borderId="98" xfId="0" applyNumberFormat="1" applyBorder="1" applyAlignment="1">
      <alignment vertical="center"/>
    </xf>
    <xf numFmtId="4" fontId="14" fillId="0" borderId="87" xfId="0" applyNumberFormat="1" applyFont="1" applyBorder="1" applyAlignment="1">
      <alignment vertical="center"/>
    </xf>
    <xf numFmtId="4" fontId="0" fillId="0" borderId="99" xfId="0" applyNumberFormat="1" applyBorder="1" applyAlignment="1">
      <alignment vertical="center"/>
    </xf>
    <xf numFmtId="4" fontId="0" fillId="0" borderId="100" xfId="0" applyNumberFormat="1" applyBorder="1" applyAlignment="1">
      <alignment vertical="center"/>
    </xf>
    <xf numFmtId="0" fontId="2" fillId="0" borderId="29" xfId="0" quotePrefix="1" applyFont="1" applyBorder="1" applyAlignment="1"/>
    <xf numFmtId="0" fontId="0" fillId="0" borderId="30" xfId="0" applyBorder="1" applyAlignment="1"/>
    <xf numFmtId="164" fontId="0" fillId="0" borderId="30" xfId="0" applyNumberFormat="1" applyBorder="1" applyAlignment="1"/>
    <xf numFmtId="4" fontId="0" fillId="0" borderId="31" xfId="0" applyNumberFormat="1" applyBorder="1"/>
    <xf numFmtId="4" fontId="0" fillId="0" borderId="72" xfId="0" applyNumberFormat="1" applyBorder="1" applyAlignment="1">
      <alignment vertical="center"/>
    </xf>
    <xf numFmtId="4" fontId="0" fillId="0" borderId="101" xfId="0" applyNumberFormat="1" applyBorder="1" applyAlignment="1">
      <alignment vertical="center"/>
    </xf>
    <xf numFmtId="0" fontId="0" fillId="0" borderId="28" xfId="0" applyFill="1" applyBorder="1" applyAlignment="1">
      <alignment horizontal="center"/>
    </xf>
    <xf numFmtId="0" fontId="0" fillId="0" borderId="28" xfId="0" applyFill="1" applyBorder="1"/>
    <xf numFmtId="4" fontId="0" fillId="0" borderId="28" xfId="0" applyNumberFormat="1" applyFill="1" applyBorder="1" applyAlignment="1">
      <alignment horizontal="center"/>
    </xf>
    <xf numFmtId="164" fontId="0" fillId="0" borderId="35" xfId="0" applyNumberFormat="1" applyFill="1" applyBorder="1" applyAlignment="1"/>
    <xf numFmtId="164" fontId="0" fillId="0" borderId="0" xfId="0" applyNumberFormat="1" applyFill="1" applyBorder="1" applyAlignment="1"/>
    <xf numFmtId="164" fontId="0" fillId="0" borderId="64" xfId="0" applyNumberFormat="1" applyFill="1" applyBorder="1" applyAlignment="1"/>
    <xf numFmtId="4" fontId="0" fillId="0" borderId="35" xfId="0" applyNumberFormat="1" applyFill="1" applyBorder="1" applyAlignment="1"/>
    <xf numFmtId="4" fontId="0" fillId="0" borderId="102" xfId="0" applyNumberFormat="1" applyBorder="1" applyAlignment="1">
      <alignment vertical="center"/>
    </xf>
    <xf numFmtId="3" fontId="0" fillId="3" borderId="103" xfId="0" applyNumberFormat="1" applyFill="1" applyBorder="1" applyAlignment="1">
      <alignment horizontal="center" vertical="center"/>
    </xf>
    <xf numFmtId="3" fontId="0" fillId="3" borderId="95" xfId="0" applyNumberFormat="1" applyFill="1" applyBorder="1" applyAlignment="1">
      <alignment horizontal="center" vertical="center"/>
    </xf>
    <xf numFmtId="3" fontId="0" fillId="3" borderId="104" xfId="0" applyNumberFormat="1" applyFill="1" applyBorder="1" applyAlignment="1">
      <alignment horizontal="center" vertical="center"/>
    </xf>
    <xf numFmtId="3" fontId="0" fillId="3" borderId="102" xfId="0" applyNumberFormat="1" applyFill="1" applyBorder="1" applyAlignment="1">
      <alignment horizontal="center" vertical="center"/>
    </xf>
    <xf numFmtId="3" fontId="0" fillId="3" borderId="51" xfId="0" applyNumberFormat="1" applyFill="1" applyBorder="1" applyAlignment="1">
      <alignment horizontal="center" vertical="center"/>
    </xf>
    <xf numFmtId="3" fontId="0" fillId="3" borderId="105" xfId="0" applyNumberFormat="1" applyFill="1" applyBorder="1" applyAlignment="1">
      <alignment horizontal="center" vertical="center"/>
    </xf>
    <xf numFmtId="0" fontId="14" fillId="0" borderId="29" xfId="0" applyFont="1" applyBorder="1" applyAlignment="1"/>
    <xf numFmtId="164" fontId="14" fillId="0" borderId="29" xfId="0" applyNumberFormat="1" applyFont="1" applyBorder="1" applyAlignment="1"/>
    <xf numFmtId="4" fontId="14" fillId="0" borderId="38" xfId="0" applyNumberFormat="1" applyFont="1" applyBorder="1"/>
    <xf numFmtId="0" fontId="14" fillId="0" borderId="0" xfId="0" applyFont="1"/>
    <xf numFmtId="4" fontId="14" fillId="0" borderId="99" xfId="0" applyNumberFormat="1" applyFont="1" applyBorder="1" applyAlignment="1">
      <alignment vertical="center"/>
    </xf>
    <xf numFmtId="3" fontId="0" fillId="0" borderId="0" xfId="0" applyNumberFormat="1"/>
    <xf numFmtId="3" fontId="0" fillId="0" borderId="35" xfId="0" applyNumberFormat="1" applyBorder="1" applyAlignment="1">
      <alignment horizontal="center" vertical="center"/>
    </xf>
    <xf numFmtId="3" fontId="0" fillId="0" borderId="91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23" xfId="0" quotePrefix="1" applyBorder="1" applyAlignment="1">
      <alignment horizontal="center" vertical="center" wrapText="1"/>
    </xf>
    <xf numFmtId="0" fontId="0" fillId="0" borderId="29" xfId="0" quotePrefix="1" applyBorder="1" applyAlignment="1">
      <alignment horizontal="center" vertical="center"/>
    </xf>
    <xf numFmtId="0" fontId="0" fillId="0" borderId="89" xfId="0" quotePrefix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92" xfId="0" applyNumberFormat="1" applyBorder="1" applyAlignment="1">
      <alignment horizontal="center" vertical="center"/>
    </xf>
    <xf numFmtId="3" fontId="0" fillId="0" borderId="85" xfId="0" applyNumberFormat="1" applyBorder="1" applyAlignment="1">
      <alignment horizontal="center" vertical="center"/>
    </xf>
    <xf numFmtId="3" fontId="0" fillId="0" borderId="70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84" xfId="0" applyNumberFormat="1" applyBorder="1" applyAlignment="1">
      <alignment horizontal="center" vertical="center"/>
    </xf>
    <xf numFmtId="3" fontId="0" fillId="0" borderId="86" xfId="0" applyNumberFormat="1" applyBorder="1" applyAlignment="1">
      <alignment horizontal="center" vertical="center"/>
    </xf>
    <xf numFmtId="3" fontId="0" fillId="0" borderId="71" xfId="0" applyNumberFormat="1" applyBorder="1" applyAlignment="1">
      <alignment horizontal="center" vertical="center"/>
    </xf>
    <xf numFmtId="3" fontId="0" fillId="0" borderId="93" xfId="0" applyNumberFormat="1" applyBorder="1" applyAlignment="1">
      <alignment horizontal="center" vertical="center"/>
    </xf>
    <xf numFmtId="0" fontId="0" fillId="0" borderId="5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88" xfId="0" applyBorder="1" applyAlignment="1">
      <alignment horizontal="center"/>
    </xf>
    <xf numFmtId="3" fontId="0" fillId="0" borderId="23" xfId="0" applyNumberFormat="1" applyBorder="1" applyAlignment="1">
      <alignment horizontal="center" vertical="center"/>
    </xf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 vertical="center"/>
    </xf>
    <xf numFmtId="3" fontId="0" fillId="0" borderId="76" xfId="0" applyNumberFormat="1" applyBorder="1" applyAlignment="1">
      <alignment horizontal="center" vertical="center"/>
    </xf>
    <xf numFmtId="0" fontId="0" fillId="0" borderId="76" xfId="0" quotePrefix="1" applyBorder="1" applyAlignment="1">
      <alignment horizontal="center" vertical="center" wrapText="1"/>
    </xf>
    <xf numFmtId="0" fontId="0" fillId="0" borderId="76" xfId="0" quotePrefix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0" xfId="0" quotePrefix="1" applyBorder="1" applyAlignment="1">
      <alignment horizontal="center" vertical="center"/>
    </xf>
    <xf numFmtId="16" fontId="0" fillId="0" borderId="75" xfId="0" quotePrefix="1" applyNumberFormat="1" applyBorder="1" applyAlignment="1">
      <alignment horizontal="right"/>
    </xf>
    <xf numFmtId="0" fontId="0" fillId="0" borderId="46" xfId="0" applyBorder="1" applyAlignment="1">
      <alignment horizontal="center"/>
    </xf>
    <xf numFmtId="3" fontId="0" fillId="0" borderId="76" xfId="0" quotePrefix="1" applyNumberFormat="1" applyBorder="1" applyAlignment="1">
      <alignment horizontal="center" vertical="center"/>
    </xf>
    <xf numFmtId="3" fontId="13" fillId="0" borderId="35" xfId="0" applyNumberFormat="1" applyFont="1" applyBorder="1" applyAlignment="1">
      <alignment horizontal="center" vertical="center"/>
    </xf>
    <xf numFmtId="0" fontId="0" fillId="0" borderId="28" xfId="0" applyFill="1" applyBorder="1" applyAlignment="1">
      <alignment horizontal="center"/>
    </xf>
    <xf numFmtId="0" fontId="0" fillId="0" borderId="75" xfId="0" quotePrefix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88" xfId="0" applyBorder="1" applyAlignment="1">
      <alignment horizontal="right" vertical="center"/>
    </xf>
    <xf numFmtId="0" fontId="3" fillId="0" borderId="76" xfId="0" quotePrefix="1" applyFont="1" applyBorder="1" applyAlignment="1">
      <alignment horizontal="center" vertical="center" wrapText="1"/>
    </xf>
    <xf numFmtId="0" fontId="0" fillId="0" borderId="46" xfId="0" applyBorder="1" applyAlignment="1">
      <alignment horizontal="right" vertical="center"/>
    </xf>
    <xf numFmtId="0" fontId="0" fillId="0" borderId="58" xfId="0" quotePrefix="1" applyBorder="1" applyAlignment="1">
      <alignment horizontal="right" vertical="center"/>
    </xf>
    <xf numFmtId="0" fontId="0" fillId="0" borderId="23" xfId="0" quotePrefix="1" applyBorder="1" applyAlignment="1">
      <alignment horizontal="center" vertical="center"/>
    </xf>
    <xf numFmtId="3" fontId="0" fillId="0" borderId="23" xfId="0" quotePrefix="1" applyNumberFormat="1" applyBorder="1" applyAlignment="1">
      <alignment horizontal="center" vertical="center"/>
    </xf>
    <xf numFmtId="0" fontId="3" fillId="0" borderId="23" xfId="0" quotePrefix="1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justify"/>
    </xf>
    <xf numFmtId="0" fontId="13" fillId="0" borderId="15" xfId="0" quotePrefix="1" applyFont="1" applyFill="1" applyBorder="1" applyAlignment="1">
      <alignment horizontal="center"/>
    </xf>
    <xf numFmtId="0" fontId="13" fillId="0" borderId="47" xfId="0" applyFont="1" applyFill="1" applyBorder="1" applyAlignment="1">
      <alignment horizontal="center"/>
    </xf>
    <xf numFmtId="0" fontId="13" fillId="0" borderId="68" xfId="0" applyFont="1" applyFill="1" applyBorder="1" applyAlignment="1">
      <alignment horizontal="center"/>
    </xf>
    <xf numFmtId="0" fontId="3" fillId="0" borderId="23" xfId="0" quotePrefix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9" fontId="4" fillId="0" borderId="2" xfId="0" applyNumberFormat="1" applyFont="1" applyBorder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/>
    </xf>
    <xf numFmtId="9" fontId="4" fillId="0" borderId="69" xfId="0" applyNumberFormat="1" applyFont="1" applyBorder="1" applyAlignment="1">
      <alignment horizontal="center" vertical="center"/>
    </xf>
    <xf numFmtId="0" fontId="0" fillId="0" borderId="30" xfId="0" quotePrefix="1" applyFill="1" applyBorder="1" applyAlignment="1">
      <alignment horizontal="center" vertical="justify"/>
    </xf>
    <xf numFmtId="3" fontId="0" fillId="0" borderId="33" xfId="0" applyNumberFormat="1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0" fontId="3" fillId="0" borderId="29" xfId="0" quotePrefix="1" applyFont="1" applyBorder="1" applyAlignment="1">
      <alignment horizontal="left" vertical="justify"/>
    </xf>
    <xf numFmtId="0" fontId="0" fillId="0" borderId="29" xfId="0" quotePrefix="1" applyBorder="1" applyAlignment="1">
      <alignment horizontal="left" vertical="justify"/>
    </xf>
    <xf numFmtId="0" fontId="0" fillId="0" borderId="30" xfId="0" quotePrefix="1" applyBorder="1" applyAlignment="1">
      <alignment horizontal="left" vertical="justify"/>
    </xf>
    <xf numFmtId="0" fontId="0" fillId="0" borderId="29" xfId="0" quotePrefix="1" applyBorder="1" applyAlignment="1">
      <alignment horizontal="center" vertical="center" wrapText="1"/>
    </xf>
    <xf numFmtId="0" fontId="0" fillId="0" borderId="64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3" fontId="0" fillId="0" borderId="34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65" xfId="0" applyBorder="1" applyAlignment="1">
      <alignment horizontal="center"/>
    </xf>
    <xf numFmtId="0" fontId="0" fillId="0" borderId="29" xfId="0" applyBorder="1" applyAlignment="1">
      <alignment horizontal="left" vertical="justify"/>
    </xf>
    <xf numFmtId="0" fontId="0" fillId="0" borderId="52" xfId="0" applyBorder="1" applyAlignment="1">
      <alignment horizontal="left" vertical="center"/>
    </xf>
    <xf numFmtId="3" fontId="0" fillId="0" borderId="37" xfId="0" applyNumberFormat="1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3" fontId="0" fillId="0" borderId="58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23" xfId="0" quotePrefix="1" applyBorder="1" applyAlignment="1">
      <alignment horizontal="left" vertical="justify"/>
    </xf>
    <xf numFmtId="0" fontId="5" fillId="0" borderId="23" xfId="0" applyFont="1" applyBorder="1" applyAlignment="1">
      <alignment horizontal="left" vertical="justify"/>
    </xf>
    <xf numFmtId="0" fontId="0" fillId="0" borderId="40" xfId="0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3" fillId="0" borderId="15" xfId="0" quotePrefix="1" applyFont="1" applyFill="1" applyBorder="1" applyAlignment="1">
      <alignment horizontal="center" vertical="justify" wrapText="1"/>
    </xf>
    <xf numFmtId="0" fontId="3" fillId="0" borderId="47" xfId="0" quotePrefix="1" applyFont="1" applyFill="1" applyBorder="1" applyAlignment="1">
      <alignment horizontal="center" vertical="justify" wrapText="1"/>
    </xf>
    <xf numFmtId="0" fontId="3" fillId="0" borderId="51" xfId="0" quotePrefix="1" applyFont="1" applyFill="1" applyBorder="1" applyAlignment="1">
      <alignment horizontal="center" vertical="justify" wrapText="1"/>
    </xf>
    <xf numFmtId="0" fontId="5" fillId="0" borderId="16" xfId="0" applyFont="1" applyFill="1" applyBorder="1" applyAlignment="1">
      <alignment horizontal="center" vertical="justify" wrapText="1"/>
    </xf>
    <xf numFmtId="0" fontId="5" fillId="0" borderId="48" xfId="0" applyFont="1" applyFill="1" applyBorder="1" applyAlignment="1">
      <alignment horizontal="center" vertical="justify" wrapText="1"/>
    </xf>
    <xf numFmtId="0" fontId="5" fillId="0" borderId="49" xfId="0" applyFont="1" applyFill="1" applyBorder="1" applyAlignment="1">
      <alignment horizontal="center" vertical="justify" wrapText="1"/>
    </xf>
    <xf numFmtId="4" fontId="0" fillId="0" borderId="16" xfId="0" quotePrefix="1" applyNumberFormat="1" applyFill="1" applyBorder="1" applyAlignment="1">
      <alignment horizontal="center" vertical="justify"/>
    </xf>
    <xf numFmtId="4" fontId="0" fillId="0" borderId="48" xfId="0" quotePrefix="1" applyNumberFormat="1" applyFill="1" applyBorder="1" applyAlignment="1">
      <alignment horizontal="center" vertical="justify"/>
    </xf>
    <xf numFmtId="4" fontId="0" fillId="0" borderId="50" xfId="0" quotePrefix="1" applyNumberFormat="1" applyFill="1" applyBorder="1" applyAlignment="1">
      <alignment horizontal="center" vertical="justify"/>
    </xf>
    <xf numFmtId="0" fontId="0" fillId="0" borderId="28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0" xfId="0" applyBorder="1" applyAlignment="1">
      <alignment horizontal="left" vertical="justify"/>
    </xf>
    <xf numFmtId="0" fontId="0" fillId="0" borderId="29" xfId="0" applyBorder="1" applyAlignment="1">
      <alignment horizontal="center" vertical="justify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quotePrefix="1" applyBorder="1" applyAlignment="1">
      <alignment horizontal="center" vertical="justify"/>
    </xf>
    <xf numFmtId="0" fontId="5" fillId="0" borderId="20" xfId="0" applyFont="1" applyBorder="1" applyAlignment="1">
      <alignment horizontal="center"/>
    </xf>
    <xf numFmtId="0" fontId="5" fillId="0" borderId="15" xfId="0" quotePrefix="1" applyFont="1" applyFill="1" applyBorder="1" applyAlignment="1">
      <alignment horizontal="left" vertical="justify" wrapText="1"/>
    </xf>
    <xf numFmtId="0" fontId="5" fillId="0" borderId="15" xfId="0" applyFont="1" applyFill="1" applyBorder="1" applyAlignment="1">
      <alignment horizontal="center" vertical="justify" wrapText="1"/>
    </xf>
    <xf numFmtId="0" fontId="7" fillId="0" borderId="23" xfId="0" applyFont="1" applyBorder="1" applyAlignment="1">
      <alignment horizontal="center"/>
    </xf>
    <xf numFmtId="0" fontId="3" fillId="0" borderId="8" xfId="0" applyFont="1" applyBorder="1" applyAlignment="1">
      <alignment horizontal="center" vertical="justify"/>
    </xf>
    <xf numFmtId="0" fontId="3" fillId="0" borderId="17" xfId="0" applyFont="1" applyBorder="1" applyAlignment="1">
      <alignment horizontal="center" vertical="justify"/>
    </xf>
    <xf numFmtId="0" fontId="0" fillId="0" borderId="7" xfId="0" quotePrefix="1" applyBorder="1" applyAlignment="1">
      <alignment horizontal="center" vertical="justify"/>
    </xf>
    <xf numFmtId="0" fontId="0" fillId="0" borderId="9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1" fillId="0" borderId="0" xfId="0" applyFont="1" applyAlignment="1">
      <alignment horizontal="center" vertical="justify" wrapText="1"/>
    </xf>
    <xf numFmtId="0" fontId="1" fillId="0" borderId="0" xfId="0" applyFont="1" applyAlignment="1">
      <alignment horizontal="center" vertical="justify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1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" fontId="1" fillId="0" borderId="6" xfId="0" quotePrefix="1" applyNumberFormat="1" applyFont="1" applyBorder="1" applyAlignment="1">
      <alignment horizontal="center" vertical="justify"/>
    </xf>
    <xf numFmtId="4" fontId="1" fillId="0" borderId="15" xfId="0" quotePrefix="1" applyNumberFormat="1" applyFont="1" applyBorder="1" applyAlignment="1">
      <alignment horizontal="center" vertical="justify"/>
    </xf>
    <xf numFmtId="0" fontId="0" fillId="0" borderId="6" xfId="0" quotePrefix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n%20D/SALVARE%20DATE%202011/2012/4%20preoti/5%20Preoti%20-59.14%202011%20influente%202012-%20iunie%20-%20decembrie/2%20cuantumul%20contributiei%20individuale%20iunuie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alarii%20HG%2038_2017_ianuari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ctii si asimilari"/>
      <sheetName val="nr de posturi  buget 2009-ciorn"/>
      <sheetName val="posturi 2009"/>
      <sheetName val="sprijin 2009"/>
      <sheetName val="buget lunar 2010"/>
      <sheetName val="buget lunar diminuare cu 25 %"/>
      <sheetName val="bug lun dim. cu 25round si 15"/>
      <sheetName val="buget diminuare cu 25  si 600"/>
      <sheetName val="buget lunar 2011crest cu 15"/>
      <sheetName val="buget lunar 2012crest cu 10"/>
      <sheetName val="buget lunar 2012 crest cu 8"/>
      <sheetName val="media 2012 "/>
      <sheetName val="buget lunar 2012 crest cu 7.4"/>
      <sheetName val=" 2012 crest cu 7.4Ă2010 "/>
      <sheetName val="Foaie1"/>
    </sheetNames>
    <sheetDataSet>
      <sheetData sheetId="0"/>
      <sheetData sheetId="1"/>
      <sheetData sheetId="2">
        <row r="10">
          <cell r="C10">
            <v>1</v>
          </cell>
          <cell r="D10">
            <v>1</v>
          </cell>
          <cell r="E10">
            <v>0</v>
          </cell>
        </row>
        <row r="11">
          <cell r="C11">
            <v>11</v>
          </cell>
          <cell r="D11">
            <v>11</v>
          </cell>
        </row>
        <row r="12">
          <cell r="C12">
            <v>16</v>
          </cell>
          <cell r="D12">
            <v>16</v>
          </cell>
        </row>
        <row r="13">
          <cell r="C13">
            <v>39</v>
          </cell>
          <cell r="D13">
            <v>39</v>
          </cell>
        </row>
        <row r="14">
          <cell r="C14">
            <v>26</v>
          </cell>
          <cell r="D14">
            <v>26</v>
          </cell>
        </row>
        <row r="16">
          <cell r="C16">
            <v>46</v>
          </cell>
          <cell r="D16">
            <v>46</v>
          </cell>
          <cell r="E16">
            <v>0</v>
          </cell>
          <cell r="F16">
            <v>0</v>
          </cell>
        </row>
        <row r="17">
          <cell r="C17">
            <v>41</v>
          </cell>
          <cell r="D17">
            <v>41</v>
          </cell>
          <cell r="E17">
            <v>0</v>
          </cell>
          <cell r="F17">
            <v>0</v>
          </cell>
        </row>
        <row r="18">
          <cell r="C18">
            <v>715</v>
          </cell>
          <cell r="D18">
            <v>715</v>
          </cell>
          <cell r="E18">
            <v>0</v>
          </cell>
          <cell r="F18">
            <v>0</v>
          </cell>
        </row>
        <row r="19">
          <cell r="C19">
            <v>466</v>
          </cell>
          <cell r="D19">
            <v>466</v>
          </cell>
          <cell r="E19">
            <v>0</v>
          </cell>
          <cell r="F19">
            <v>0</v>
          </cell>
        </row>
        <row r="23">
          <cell r="C23">
            <v>3018</v>
          </cell>
          <cell r="D23">
            <v>0</v>
          </cell>
          <cell r="E23">
            <v>905.4</v>
          </cell>
          <cell r="F23">
            <v>2112.6</v>
          </cell>
        </row>
        <row r="24">
          <cell r="C24">
            <v>3238</v>
          </cell>
          <cell r="D24">
            <v>0</v>
          </cell>
          <cell r="E24">
            <v>971.4</v>
          </cell>
          <cell r="F24">
            <v>2266.6</v>
          </cell>
        </row>
        <row r="25">
          <cell r="C25">
            <v>2440</v>
          </cell>
          <cell r="D25">
            <v>0</v>
          </cell>
          <cell r="E25">
            <v>732</v>
          </cell>
          <cell r="F25">
            <v>1708</v>
          </cell>
        </row>
        <row r="26">
          <cell r="C26">
            <v>2261</v>
          </cell>
          <cell r="D26">
            <v>0</v>
          </cell>
          <cell r="E26">
            <v>678.3</v>
          </cell>
          <cell r="F26">
            <v>1582.6999999999998</v>
          </cell>
        </row>
        <row r="28">
          <cell r="C28">
            <v>663</v>
          </cell>
          <cell r="D28">
            <v>0</v>
          </cell>
          <cell r="E28">
            <v>198.9</v>
          </cell>
          <cell r="F28">
            <v>464.09999999999997</v>
          </cell>
        </row>
        <row r="29">
          <cell r="C29">
            <v>783</v>
          </cell>
          <cell r="D29">
            <v>0</v>
          </cell>
          <cell r="E29">
            <v>234.89999999999998</v>
          </cell>
          <cell r="F29">
            <v>548.09999999999991</v>
          </cell>
        </row>
        <row r="30">
          <cell r="C30">
            <v>1690</v>
          </cell>
          <cell r="D30">
            <v>0</v>
          </cell>
          <cell r="E30">
            <v>507</v>
          </cell>
          <cell r="F30">
            <v>1183</v>
          </cell>
        </row>
        <row r="31">
          <cell r="C31">
            <v>1144</v>
          </cell>
          <cell r="D31">
            <v>0</v>
          </cell>
          <cell r="E31">
            <v>343.2</v>
          </cell>
          <cell r="F31">
            <v>800.8</v>
          </cell>
        </row>
      </sheetData>
      <sheetData sheetId="3"/>
      <sheetData sheetId="4"/>
      <sheetData sheetId="5"/>
      <sheetData sheetId="6"/>
      <sheetData sheetId="7"/>
      <sheetData sheetId="8">
        <row r="61">
          <cell r="N61">
            <v>0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get 2014"/>
      <sheetName val="Buget 2015 O 83- Martie 5%"/>
      <sheetName val="Buget 2015 O 83- sept"/>
      <sheetName val="OUG 54-2015_ dec 2015-15% (2)"/>
      <sheetName val="OUG 54-2015_ dec 2015-15%"/>
      <sheetName val="Buget 2016 - HG 38_100%"/>
      <sheetName val="Buget 2016 - HG 582 80_60%"/>
      <sheetName val="dif 50%"/>
      <sheetName val="HG 582"/>
      <sheetName val="15%-2017"/>
      <sheetName val="HG 38_2017_100%"/>
      <sheetName val="HG 38_2017_65_8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9">
          <cell r="M29"/>
          <cell r="N29"/>
          <cell r="O29"/>
          <cell r="P29"/>
          <cell r="Q29"/>
          <cell r="R29">
            <v>3948</v>
          </cell>
        </row>
        <row r="30">
          <cell r="M30"/>
          <cell r="N30"/>
          <cell r="O30"/>
          <cell r="P30"/>
          <cell r="Q30"/>
          <cell r="R30">
            <v>3948</v>
          </cell>
        </row>
        <row r="31">
          <cell r="M31"/>
          <cell r="N31"/>
          <cell r="O31"/>
          <cell r="P31"/>
          <cell r="Q31"/>
          <cell r="R31">
            <v>3948</v>
          </cell>
        </row>
        <row r="32">
          <cell r="M32"/>
          <cell r="N32"/>
          <cell r="O32"/>
          <cell r="P32"/>
          <cell r="Q32"/>
          <cell r="R32">
            <v>3948</v>
          </cell>
        </row>
        <row r="33">
          <cell r="M33"/>
          <cell r="N33"/>
          <cell r="O33"/>
          <cell r="P33"/>
          <cell r="Q33"/>
          <cell r="R33">
            <v>3948</v>
          </cell>
        </row>
        <row r="34">
          <cell r="M34"/>
          <cell r="N34"/>
          <cell r="O34"/>
          <cell r="P34"/>
          <cell r="Q34"/>
          <cell r="R34">
            <v>3948</v>
          </cell>
        </row>
        <row r="35">
          <cell r="M35"/>
          <cell r="N35"/>
          <cell r="O35"/>
          <cell r="P35"/>
          <cell r="Q35"/>
          <cell r="R35">
            <v>3365</v>
          </cell>
        </row>
        <row r="36">
          <cell r="M36"/>
          <cell r="N36"/>
          <cell r="O36"/>
          <cell r="P36"/>
          <cell r="Q36"/>
          <cell r="R36">
            <v>3365</v>
          </cell>
        </row>
        <row r="37">
          <cell r="M37"/>
          <cell r="N37"/>
          <cell r="O37"/>
          <cell r="P37"/>
          <cell r="Q37"/>
          <cell r="R37">
            <v>3365</v>
          </cell>
        </row>
        <row r="38">
          <cell r="M38"/>
          <cell r="N38"/>
          <cell r="O38"/>
          <cell r="P38"/>
          <cell r="Q38"/>
          <cell r="R38">
            <v>3365</v>
          </cell>
        </row>
        <row r="39">
          <cell r="M39"/>
          <cell r="N39"/>
          <cell r="O39"/>
          <cell r="P39">
            <v>2513</v>
          </cell>
          <cell r="Q39">
            <v>2585</v>
          </cell>
          <cell r="R39">
            <v>2657</v>
          </cell>
        </row>
        <row r="40">
          <cell r="M40"/>
          <cell r="N40"/>
          <cell r="O40"/>
          <cell r="P40">
            <v>2513</v>
          </cell>
          <cell r="Q40">
            <v>2585</v>
          </cell>
          <cell r="R40">
            <v>2657</v>
          </cell>
        </row>
        <row r="41">
          <cell r="M41"/>
          <cell r="N41"/>
          <cell r="O41"/>
          <cell r="P41">
            <v>2513</v>
          </cell>
          <cell r="Q41">
            <v>2585</v>
          </cell>
          <cell r="R41">
            <v>2657</v>
          </cell>
        </row>
        <row r="42">
          <cell r="M42"/>
          <cell r="N42"/>
          <cell r="O42"/>
          <cell r="P42">
            <v>2513</v>
          </cell>
          <cell r="Q42">
            <v>2585</v>
          </cell>
          <cell r="R42">
            <v>2657</v>
          </cell>
        </row>
        <row r="43">
          <cell r="M43"/>
          <cell r="N43"/>
          <cell r="O43"/>
          <cell r="P43">
            <v>2513</v>
          </cell>
          <cell r="Q43">
            <v>2585</v>
          </cell>
          <cell r="R43">
            <v>2657</v>
          </cell>
        </row>
        <row r="44">
          <cell r="M44"/>
          <cell r="N44"/>
          <cell r="O44"/>
          <cell r="P44">
            <v>2513</v>
          </cell>
          <cell r="Q44">
            <v>2585</v>
          </cell>
          <cell r="R44">
            <v>2657</v>
          </cell>
        </row>
        <row r="45">
          <cell r="M45">
            <v>2149</v>
          </cell>
          <cell r="N45">
            <v>2259</v>
          </cell>
          <cell r="O45">
            <v>2350</v>
          </cell>
          <cell r="P45">
            <v>2443</v>
          </cell>
          <cell r="Q45">
            <v>2512</v>
          </cell>
          <cell r="R45">
            <v>2582</v>
          </cell>
        </row>
        <row r="46">
          <cell r="M46">
            <v>2149</v>
          </cell>
          <cell r="N46">
            <v>2259</v>
          </cell>
          <cell r="O46">
            <v>2350</v>
          </cell>
          <cell r="P46">
            <v>2443</v>
          </cell>
          <cell r="Q46">
            <v>2512</v>
          </cell>
          <cell r="R46">
            <v>2582</v>
          </cell>
        </row>
        <row r="47">
          <cell r="M47">
            <v>2149</v>
          </cell>
          <cell r="N47">
            <v>2259</v>
          </cell>
          <cell r="O47">
            <v>2350</v>
          </cell>
          <cell r="P47">
            <v>2443</v>
          </cell>
          <cell r="Q47">
            <v>2512</v>
          </cell>
          <cell r="R47">
            <v>2582</v>
          </cell>
        </row>
        <row r="52">
          <cell r="N52">
            <v>2242</v>
          </cell>
          <cell r="O52">
            <v>2358</v>
          </cell>
          <cell r="P52">
            <v>2454</v>
          </cell>
          <cell r="Q52">
            <v>2552</v>
          </cell>
          <cell r="R52">
            <v>2625</v>
          </cell>
          <cell r="S52">
            <v>2698</v>
          </cell>
        </row>
        <row r="53">
          <cell r="N53"/>
          <cell r="O53"/>
          <cell r="P53">
            <v>2508</v>
          </cell>
          <cell r="Q53">
            <v>2609</v>
          </cell>
          <cell r="R53">
            <v>2684</v>
          </cell>
          <cell r="S53">
            <v>2759</v>
          </cell>
        </row>
        <row r="54">
          <cell r="N54"/>
          <cell r="O54"/>
          <cell r="P54"/>
          <cell r="Q54">
            <v>2848</v>
          </cell>
          <cell r="R54">
            <v>2931</v>
          </cell>
          <cell r="S54">
            <v>3015</v>
          </cell>
        </row>
        <row r="55">
          <cell r="N55"/>
          <cell r="O55"/>
          <cell r="P55"/>
          <cell r="Q55">
            <v>2953</v>
          </cell>
          <cell r="R55">
            <v>3040</v>
          </cell>
          <cell r="S55">
            <v>3128</v>
          </cell>
        </row>
        <row r="56">
          <cell r="N56"/>
          <cell r="O56"/>
          <cell r="P56"/>
          <cell r="Q56"/>
          <cell r="R56">
            <v>3159</v>
          </cell>
          <cell r="S56">
            <v>3250</v>
          </cell>
        </row>
        <row r="57">
          <cell r="N57"/>
          <cell r="O57"/>
          <cell r="P57"/>
          <cell r="Q57"/>
          <cell r="R57"/>
          <cell r="S57">
            <v>3365</v>
          </cell>
        </row>
        <row r="58">
          <cell r="N58"/>
          <cell r="O58"/>
          <cell r="P58"/>
          <cell r="Q58"/>
          <cell r="R58"/>
          <cell r="S58">
            <v>3497</v>
          </cell>
        </row>
        <row r="59">
          <cell r="N59"/>
          <cell r="O59"/>
          <cell r="P59"/>
          <cell r="Q59"/>
          <cell r="R59"/>
          <cell r="S59">
            <v>3613</v>
          </cell>
        </row>
        <row r="60">
          <cell r="N60"/>
          <cell r="O60"/>
          <cell r="P60"/>
          <cell r="Q60"/>
          <cell r="R60"/>
          <cell r="S60">
            <v>3779</v>
          </cell>
        </row>
        <row r="61">
          <cell r="N61"/>
          <cell r="O61"/>
          <cell r="P61"/>
          <cell r="Q61"/>
          <cell r="R61"/>
          <cell r="S61">
            <v>3948</v>
          </cell>
        </row>
        <row r="62">
          <cell r="N62"/>
          <cell r="O62"/>
          <cell r="P62"/>
          <cell r="Q62"/>
          <cell r="R62"/>
          <cell r="S62"/>
        </row>
        <row r="63">
          <cell r="N63">
            <v>2149</v>
          </cell>
          <cell r="O63">
            <v>2259</v>
          </cell>
          <cell r="P63">
            <v>2350</v>
          </cell>
          <cell r="Q63">
            <v>2443</v>
          </cell>
          <cell r="R63">
            <v>2512</v>
          </cell>
          <cell r="S63">
            <v>2582</v>
          </cell>
        </row>
        <row r="64">
          <cell r="N64"/>
          <cell r="O64"/>
          <cell r="P64">
            <v>2389</v>
          </cell>
          <cell r="Q64">
            <v>2484</v>
          </cell>
          <cell r="R64">
            <v>2554</v>
          </cell>
          <cell r="S64">
            <v>2626</v>
          </cell>
        </row>
        <row r="65">
          <cell r="N65"/>
          <cell r="O65"/>
          <cell r="P65"/>
          <cell r="Q65">
            <v>2513</v>
          </cell>
          <cell r="R65">
            <v>2585</v>
          </cell>
          <cell r="S65">
            <v>2657</v>
          </cell>
        </row>
        <row r="66">
          <cell r="N66"/>
          <cell r="O66"/>
          <cell r="P66"/>
          <cell r="Q66">
            <v>2539</v>
          </cell>
          <cell r="R66">
            <v>2612</v>
          </cell>
          <cell r="S66">
            <v>2685</v>
          </cell>
        </row>
        <row r="67">
          <cell r="N67"/>
          <cell r="O67"/>
          <cell r="P67"/>
          <cell r="Q67"/>
          <cell r="R67">
            <v>2700</v>
          </cell>
          <cell r="S67">
            <v>2776</v>
          </cell>
        </row>
        <row r="68">
          <cell r="N68"/>
          <cell r="O68"/>
          <cell r="P68"/>
          <cell r="Q68"/>
          <cell r="R68"/>
          <cell r="S68">
            <v>2871</v>
          </cell>
        </row>
        <row r="69">
          <cell r="N69"/>
          <cell r="O69"/>
          <cell r="P69"/>
          <cell r="Q69"/>
          <cell r="R69"/>
          <cell r="S69">
            <v>2997</v>
          </cell>
        </row>
        <row r="70">
          <cell r="N70"/>
          <cell r="O70"/>
          <cell r="P70"/>
          <cell r="Q70"/>
          <cell r="R70"/>
          <cell r="S70">
            <v>3087</v>
          </cell>
        </row>
        <row r="71">
          <cell r="N71"/>
          <cell r="O71"/>
          <cell r="P71"/>
          <cell r="Q71"/>
          <cell r="R71"/>
          <cell r="S71">
            <v>3208</v>
          </cell>
        </row>
        <row r="72">
          <cell r="N72"/>
          <cell r="O72"/>
          <cell r="P72"/>
          <cell r="Q72"/>
          <cell r="R72"/>
          <cell r="S72">
            <v>3324</v>
          </cell>
        </row>
        <row r="74">
          <cell r="N74">
            <v>2055</v>
          </cell>
          <cell r="O74">
            <v>2159</v>
          </cell>
          <cell r="P74">
            <v>2245</v>
          </cell>
          <cell r="Q74">
            <v>2333</v>
          </cell>
          <cell r="R74">
            <v>2398</v>
          </cell>
          <cell r="S74">
            <v>2465</v>
          </cell>
        </row>
        <row r="75">
          <cell r="N75"/>
          <cell r="O75"/>
          <cell r="P75">
            <v>2282</v>
          </cell>
          <cell r="Q75">
            <v>2372</v>
          </cell>
          <cell r="R75">
            <v>2438</v>
          </cell>
          <cell r="S75">
            <v>2506</v>
          </cell>
        </row>
        <row r="76">
          <cell r="N76"/>
          <cell r="O76"/>
          <cell r="P76"/>
          <cell r="Q76">
            <v>2391</v>
          </cell>
          <cell r="R76">
            <v>2459</v>
          </cell>
          <cell r="S76">
            <v>2527</v>
          </cell>
        </row>
        <row r="77">
          <cell r="N77"/>
          <cell r="O77"/>
          <cell r="P77"/>
          <cell r="Q77">
            <v>2415</v>
          </cell>
          <cell r="R77">
            <v>2484</v>
          </cell>
          <cell r="S77">
            <v>2552</v>
          </cell>
        </row>
        <row r="78">
          <cell r="N78"/>
          <cell r="O78"/>
          <cell r="P78"/>
          <cell r="Q78"/>
          <cell r="R78">
            <v>2560</v>
          </cell>
          <cell r="S78">
            <v>2631</v>
          </cell>
        </row>
        <row r="79">
          <cell r="N79"/>
          <cell r="O79"/>
          <cell r="P79"/>
          <cell r="Q79"/>
          <cell r="R79"/>
          <cell r="S79">
            <v>2756</v>
          </cell>
        </row>
        <row r="80">
          <cell r="N80"/>
          <cell r="O80"/>
          <cell r="P80"/>
          <cell r="Q80"/>
          <cell r="R80"/>
          <cell r="S80">
            <v>2825</v>
          </cell>
        </row>
        <row r="81">
          <cell r="N81"/>
          <cell r="O81"/>
          <cell r="P81"/>
          <cell r="Q81"/>
          <cell r="R81"/>
          <cell r="S81">
            <v>2948</v>
          </cell>
        </row>
        <row r="82">
          <cell r="N82"/>
          <cell r="O82"/>
          <cell r="P82"/>
          <cell r="Q82"/>
          <cell r="R82"/>
          <cell r="S82">
            <v>3064</v>
          </cell>
        </row>
        <row r="83">
          <cell r="N83"/>
          <cell r="O83"/>
          <cell r="P83"/>
          <cell r="Q83"/>
          <cell r="R83"/>
          <cell r="S83">
            <v>3179</v>
          </cell>
        </row>
        <row r="84">
          <cell r="N84">
            <v>2045</v>
          </cell>
          <cell r="O84">
            <v>2149</v>
          </cell>
          <cell r="P84">
            <v>2234</v>
          </cell>
          <cell r="Q84">
            <v>2322</v>
          </cell>
          <cell r="R84">
            <v>2387</v>
          </cell>
          <cell r="S84">
            <v>2453</v>
          </cell>
        </row>
        <row r="85">
          <cell r="N85"/>
          <cell r="O85"/>
          <cell r="P85"/>
          <cell r="Q85"/>
          <cell r="R85"/>
          <cell r="S85"/>
        </row>
        <row r="86">
          <cell r="N86"/>
          <cell r="O86"/>
          <cell r="P86"/>
          <cell r="Q86"/>
          <cell r="R86"/>
          <cell r="S86"/>
        </row>
        <row r="87">
          <cell r="N87"/>
          <cell r="O87"/>
          <cell r="P87"/>
          <cell r="Q87"/>
          <cell r="R87"/>
          <cell r="S87"/>
        </row>
        <row r="88">
          <cell r="N88"/>
          <cell r="O88"/>
          <cell r="P88"/>
          <cell r="Q88"/>
          <cell r="R88"/>
          <cell r="S88"/>
        </row>
        <row r="89">
          <cell r="N89"/>
          <cell r="O89"/>
          <cell r="P89"/>
          <cell r="Q89"/>
          <cell r="R89"/>
          <cell r="S89"/>
        </row>
        <row r="90">
          <cell r="N90"/>
          <cell r="O90"/>
          <cell r="P90"/>
          <cell r="Q90"/>
          <cell r="R90"/>
          <cell r="S90"/>
        </row>
        <row r="91">
          <cell r="N91"/>
          <cell r="O91"/>
          <cell r="P91"/>
          <cell r="Q91"/>
          <cell r="R91"/>
          <cell r="S91"/>
        </row>
        <row r="92">
          <cell r="N92"/>
          <cell r="O92"/>
          <cell r="P92"/>
          <cell r="Q92"/>
          <cell r="R92"/>
          <cell r="S92"/>
        </row>
        <row r="93">
          <cell r="N93"/>
          <cell r="O93"/>
          <cell r="P93"/>
          <cell r="Q93"/>
          <cell r="R93"/>
          <cell r="S93"/>
        </row>
        <row r="94">
          <cell r="N94"/>
          <cell r="O94"/>
          <cell r="P94"/>
          <cell r="Q94"/>
          <cell r="R94"/>
          <cell r="S94"/>
        </row>
        <row r="96">
          <cell r="N96"/>
          <cell r="O96"/>
          <cell r="P96"/>
          <cell r="Q96"/>
          <cell r="R96"/>
          <cell r="S96"/>
        </row>
        <row r="97">
          <cell r="N97"/>
          <cell r="O97"/>
          <cell r="P97"/>
          <cell r="Q97"/>
          <cell r="R97"/>
          <cell r="S97"/>
        </row>
        <row r="98">
          <cell r="N98"/>
          <cell r="O98"/>
          <cell r="P98">
            <v>2062</v>
          </cell>
          <cell r="Q98">
            <v>2144</v>
          </cell>
          <cell r="R98">
            <v>2204</v>
          </cell>
          <cell r="S98">
            <v>2265</v>
          </cell>
        </row>
        <row r="99">
          <cell r="N99"/>
          <cell r="O99"/>
          <cell r="P99"/>
          <cell r="Q99">
            <v>2206</v>
          </cell>
          <cell r="R99">
            <v>2270</v>
          </cell>
          <cell r="S99">
            <v>2333</v>
          </cell>
        </row>
        <row r="100">
          <cell r="N100"/>
          <cell r="O100"/>
          <cell r="P100"/>
          <cell r="Q100">
            <v>2287</v>
          </cell>
          <cell r="R100">
            <v>2353</v>
          </cell>
          <cell r="S100">
            <v>2420</v>
          </cell>
        </row>
        <row r="101">
          <cell r="N101"/>
          <cell r="O101"/>
          <cell r="P101"/>
          <cell r="Q101"/>
          <cell r="R101">
            <v>2417</v>
          </cell>
          <cell r="S101">
            <v>2485</v>
          </cell>
        </row>
        <row r="102">
          <cell r="N102"/>
          <cell r="O102"/>
          <cell r="P102"/>
          <cell r="Q102"/>
          <cell r="R102"/>
          <cell r="S102">
            <v>2658</v>
          </cell>
        </row>
        <row r="103">
          <cell r="N103"/>
          <cell r="O103"/>
          <cell r="P103"/>
          <cell r="Q103"/>
          <cell r="R103"/>
          <cell r="S103">
            <v>2786</v>
          </cell>
        </row>
        <row r="104">
          <cell r="N104"/>
          <cell r="O104"/>
          <cell r="P104"/>
          <cell r="Q104"/>
          <cell r="R104"/>
          <cell r="S104">
            <v>2924</v>
          </cell>
        </row>
        <row r="105">
          <cell r="N105"/>
          <cell r="O105"/>
          <cell r="P105"/>
          <cell r="Q105"/>
          <cell r="R105"/>
          <cell r="S105">
            <v>3045</v>
          </cell>
        </row>
        <row r="106">
          <cell r="N106"/>
          <cell r="O106"/>
          <cell r="P106"/>
          <cell r="Q106"/>
          <cell r="R106"/>
          <cell r="S106">
            <v>3157</v>
          </cell>
        </row>
        <row r="107">
          <cell r="N107"/>
          <cell r="O107"/>
          <cell r="P107"/>
          <cell r="Q107"/>
          <cell r="R107"/>
          <cell r="S107"/>
        </row>
        <row r="108">
          <cell r="N108">
            <v>1849</v>
          </cell>
          <cell r="O108">
            <v>1943</v>
          </cell>
          <cell r="P108">
            <v>2021</v>
          </cell>
          <cell r="Q108">
            <v>2101</v>
          </cell>
          <cell r="R108">
            <v>2160</v>
          </cell>
          <cell r="S108">
            <v>2220</v>
          </cell>
        </row>
        <row r="109">
          <cell r="N109"/>
          <cell r="O109"/>
          <cell r="P109">
            <v>2054</v>
          </cell>
          <cell r="Q109">
            <v>2136</v>
          </cell>
          <cell r="R109">
            <v>2196</v>
          </cell>
          <cell r="S109">
            <v>2257</v>
          </cell>
        </row>
        <row r="110">
          <cell r="N110"/>
          <cell r="O110"/>
          <cell r="P110"/>
          <cell r="Q110">
            <v>2155</v>
          </cell>
          <cell r="R110">
            <v>2216</v>
          </cell>
          <cell r="S110">
            <v>2278</v>
          </cell>
        </row>
        <row r="111">
          <cell r="N111"/>
          <cell r="O111"/>
          <cell r="P111"/>
          <cell r="Q111">
            <v>2171</v>
          </cell>
          <cell r="R111">
            <v>2232</v>
          </cell>
          <cell r="S111">
            <v>2295</v>
          </cell>
        </row>
        <row r="112">
          <cell r="N112"/>
          <cell r="O112"/>
          <cell r="P112"/>
          <cell r="Q112"/>
          <cell r="R112">
            <v>2258</v>
          </cell>
          <cell r="S112">
            <v>2322</v>
          </cell>
        </row>
        <row r="113">
          <cell r="N113"/>
          <cell r="O113"/>
          <cell r="P113"/>
          <cell r="Q113"/>
          <cell r="R113"/>
          <cell r="S113">
            <v>2353</v>
          </cell>
        </row>
        <row r="114">
          <cell r="N114"/>
          <cell r="O114"/>
          <cell r="P114"/>
          <cell r="Q114"/>
          <cell r="R114"/>
          <cell r="S114">
            <v>2454</v>
          </cell>
        </row>
        <row r="115">
          <cell r="N115"/>
          <cell r="O115"/>
          <cell r="P115"/>
          <cell r="Q115"/>
          <cell r="R115"/>
          <cell r="S115">
            <v>2541</v>
          </cell>
        </row>
        <row r="116">
          <cell r="N116"/>
          <cell r="O116"/>
          <cell r="P116"/>
          <cell r="Q116"/>
          <cell r="R116"/>
          <cell r="S116">
            <v>2646</v>
          </cell>
        </row>
        <row r="117">
          <cell r="N117"/>
          <cell r="O117"/>
          <cell r="P117"/>
          <cell r="Q117"/>
          <cell r="R117"/>
          <cell r="S117">
            <v>2775</v>
          </cell>
        </row>
        <row r="118">
          <cell r="N118"/>
          <cell r="O118"/>
          <cell r="P118"/>
          <cell r="Q118"/>
          <cell r="R118"/>
          <cell r="S118"/>
        </row>
        <row r="119">
          <cell r="N119">
            <v>1799</v>
          </cell>
          <cell r="O119">
            <v>1891</v>
          </cell>
          <cell r="P119">
            <v>1966</v>
          </cell>
          <cell r="Q119">
            <v>2043</v>
          </cell>
          <cell r="R119">
            <v>2101</v>
          </cell>
          <cell r="S119">
            <v>2158</v>
          </cell>
        </row>
        <row r="120">
          <cell r="N120"/>
          <cell r="O120"/>
          <cell r="P120">
            <v>1982</v>
          </cell>
          <cell r="Q120">
            <v>2060</v>
          </cell>
          <cell r="R120">
            <v>2119</v>
          </cell>
          <cell r="S120">
            <v>2176</v>
          </cell>
        </row>
        <row r="121">
          <cell r="N121"/>
          <cell r="O121"/>
          <cell r="P121"/>
          <cell r="Q121">
            <v>2088</v>
          </cell>
          <cell r="R121">
            <v>2147</v>
          </cell>
          <cell r="S121">
            <v>2206</v>
          </cell>
        </row>
        <row r="122">
          <cell r="N122"/>
          <cell r="O122"/>
          <cell r="P122"/>
          <cell r="Q122">
            <v>2104</v>
          </cell>
          <cell r="R122">
            <v>2163</v>
          </cell>
          <cell r="S122">
            <v>2223</v>
          </cell>
        </row>
        <row r="123">
          <cell r="N123"/>
          <cell r="O123"/>
          <cell r="P123"/>
          <cell r="Q123"/>
          <cell r="R123">
            <v>2201</v>
          </cell>
          <cell r="S123">
            <v>2262</v>
          </cell>
        </row>
        <row r="124">
          <cell r="N124"/>
          <cell r="O124"/>
          <cell r="P124"/>
          <cell r="Q124"/>
          <cell r="R124"/>
          <cell r="S124">
            <v>2303</v>
          </cell>
        </row>
        <row r="125">
          <cell r="N125"/>
          <cell r="O125"/>
          <cell r="P125"/>
          <cell r="Q125"/>
          <cell r="R125"/>
          <cell r="S125">
            <v>2330</v>
          </cell>
        </row>
        <row r="126">
          <cell r="N126"/>
          <cell r="O126"/>
          <cell r="P126"/>
          <cell r="Q126"/>
          <cell r="R126"/>
          <cell r="S126">
            <v>2406</v>
          </cell>
        </row>
        <row r="127">
          <cell r="N127"/>
          <cell r="O127"/>
          <cell r="P127"/>
          <cell r="Q127"/>
          <cell r="R127"/>
          <cell r="S127">
            <v>2524</v>
          </cell>
        </row>
        <row r="128">
          <cell r="N128"/>
          <cell r="O128"/>
          <cell r="P128"/>
          <cell r="Q128"/>
          <cell r="R128"/>
          <cell r="S128">
            <v>2627</v>
          </cell>
        </row>
        <row r="129">
          <cell r="N129">
            <v>1778</v>
          </cell>
          <cell r="O129">
            <v>1868</v>
          </cell>
          <cell r="P129">
            <v>1942</v>
          </cell>
          <cell r="Q129">
            <v>2018</v>
          </cell>
          <cell r="R129">
            <v>2075</v>
          </cell>
          <cell r="S129">
            <v>2131</v>
          </cell>
        </row>
        <row r="130">
          <cell r="N130"/>
          <cell r="O130"/>
          <cell r="P130"/>
          <cell r="Q130"/>
          <cell r="R130"/>
          <cell r="S130"/>
        </row>
        <row r="131">
          <cell r="N131"/>
          <cell r="O131"/>
          <cell r="P131"/>
          <cell r="Q131"/>
          <cell r="R131"/>
          <cell r="S131"/>
        </row>
        <row r="132">
          <cell r="N132"/>
          <cell r="O132"/>
          <cell r="P132"/>
          <cell r="Q132"/>
          <cell r="R132"/>
          <cell r="S132"/>
        </row>
        <row r="133">
          <cell r="N133"/>
          <cell r="O133"/>
          <cell r="P133"/>
          <cell r="Q133"/>
          <cell r="R133"/>
          <cell r="S133"/>
        </row>
        <row r="134">
          <cell r="N134"/>
          <cell r="O134"/>
          <cell r="P134"/>
          <cell r="Q134"/>
          <cell r="R134"/>
          <cell r="S134"/>
        </row>
        <row r="135">
          <cell r="N135"/>
          <cell r="O135"/>
          <cell r="P135"/>
          <cell r="Q135"/>
          <cell r="R135"/>
          <cell r="S135"/>
        </row>
        <row r="136">
          <cell r="N136"/>
          <cell r="O136"/>
          <cell r="P136"/>
          <cell r="Q136"/>
          <cell r="R136"/>
          <cell r="S136"/>
        </row>
        <row r="137">
          <cell r="N137"/>
          <cell r="O137"/>
          <cell r="P137"/>
          <cell r="Q137"/>
          <cell r="R137"/>
          <cell r="S137"/>
        </row>
        <row r="138">
          <cell r="N138"/>
          <cell r="O138"/>
          <cell r="P138"/>
          <cell r="Q138"/>
          <cell r="R138"/>
          <cell r="S138"/>
        </row>
        <row r="139">
          <cell r="N139"/>
          <cell r="O139"/>
          <cell r="P139"/>
          <cell r="Q139"/>
          <cell r="R139"/>
          <cell r="S139"/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K991"/>
  <sheetViews>
    <sheetView tabSelected="1" view="pageBreakPreview" zoomScale="75" zoomScaleNormal="75" workbookViewId="0">
      <selection activeCell="L10" sqref="L10"/>
    </sheetView>
  </sheetViews>
  <sheetFormatPr defaultRowHeight="12.75" x14ac:dyDescent="0.2"/>
  <cols>
    <col min="2" max="2" width="29.85546875" customWidth="1"/>
    <col min="3" max="3" width="16.7109375" hidden="1" customWidth="1"/>
    <col min="4" max="4" width="16.140625" hidden="1" customWidth="1"/>
    <col min="5" max="5" width="15.5703125" hidden="1" customWidth="1"/>
    <col min="6" max="6" width="17.140625" hidden="1" customWidth="1"/>
    <col min="7" max="7" width="22.140625" hidden="1" customWidth="1"/>
    <col min="8" max="8" width="14" hidden="1" customWidth="1"/>
    <col min="9" max="9" width="16.42578125" customWidth="1"/>
    <col min="10" max="10" width="22" customWidth="1"/>
    <col min="11" max="11" width="20.5703125" customWidth="1"/>
    <col min="12" max="12" width="16.5703125" customWidth="1"/>
    <col min="13" max="13" width="14.140625" customWidth="1"/>
    <col min="14" max="24" width="12.140625" customWidth="1"/>
    <col min="25" max="25" width="12.5703125" customWidth="1"/>
    <col min="26" max="26" width="15" hidden="1" customWidth="1"/>
    <col min="27" max="27" width="11.42578125" hidden="1" customWidth="1"/>
    <col min="28" max="28" width="12.140625" hidden="1" customWidth="1"/>
    <col min="29" max="29" width="10.28515625" hidden="1" customWidth="1"/>
    <col min="30" max="30" width="15" hidden="1" customWidth="1"/>
    <col min="31" max="31" width="15.28515625" hidden="1" customWidth="1"/>
    <col min="32" max="32" width="12.140625" hidden="1" customWidth="1"/>
    <col min="33" max="33" width="12.7109375" hidden="1" customWidth="1"/>
    <col min="34" max="34" width="15" hidden="1" customWidth="1"/>
    <col min="35" max="35" width="15.28515625" hidden="1" customWidth="1"/>
    <col min="36" max="36" width="12.140625" hidden="1" customWidth="1"/>
    <col min="37" max="37" width="12.7109375" hidden="1" customWidth="1"/>
  </cols>
  <sheetData>
    <row r="3" spans="1:37" ht="34.5" customHeight="1" x14ac:dyDescent="0.2">
      <c r="A3" s="272" t="s">
        <v>105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</row>
    <row r="5" spans="1:37" ht="13.5" thickBot="1" x14ac:dyDescent="0.25">
      <c r="W5" s="274"/>
      <c r="X5" s="275"/>
      <c r="Y5" s="275"/>
    </row>
    <row r="6" spans="1:37" ht="91.5" customHeight="1" x14ac:dyDescent="0.2">
      <c r="A6" s="276" t="s">
        <v>0</v>
      </c>
      <c r="B6" s="278" t="s">
        <v>106</v>
      </c>
      <c r="C6" s="279"/>
      <c r="D6" s="279"/>
      <c r="E6" s="279"/>
      <c r="F6" s="279"/>
      <c r="G6" s="279"/>
      <c r="H6" s="279"/>
      <c r="I6" s="279"/>
      <c r="J6" s="279"/>
      <c r="K6" s="280"/>
      <c r="L6" s="284" t="s">
        <v>1</v>
      </c>
      <c r="M6" s="286" t="s">
        <v>2</v>
      </c>
      <c r="N6" s="287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67" t="s">
        <v>3</v>
      </c>
      <c r="AA6" s="269" t="s">
        <v>2</v>
      </c>
      <c r="AB6" s="270"/>
      <c r="AC6" s="271"/>
      <c r="AD6" s="267" t="s">
        <v>4</v>
      </c>
      <c r="AE6" s="269" t="s">
        <v>2</v>
      </c>
      <c r="AF6" s="270"/>
      <c r="AG6" s="271"/>
      <c r="AH6" s="267" t="s">
        <v>4</v>
      </c>
      <c r="AI6" s="269" t="s">
        <v>2</v>
      </c>
      <c r="AJ6" s="270"/>
      <c r="AK6" s="271"/>
    </row>
    <row r="7" spans="1:37" ht="16.5" customHeight="1" x14ac:dyDescent="0.2">
      <c r="A7" s="277"/>
      <c r="B7" s="281"/>
      <c r="C7" s="282"/>
      <c r="D7" s="282"/>
      <c r="E7" s="282"/>
      <c r="F7" s="282"/>
      <c r="G7" s="282"/>
      <c r="H7" s="282"/>
      <c r="I7" s="282"/>
      <c r="J7" s="282"/>
      <c r="K7" s="283"/>
      <c r="L7" s="285"/>
      <c r="M7" s="1">
        <v>1</v>
      </c>
      <c r="N7" s="1">
        <v>0.8</v>
      </c>
      <c r="O7" s="2"/>
      <c r="P7" s="2"/>
      <c r="Q7" s="2"/>
      <c r="R7" s="2"/>
      <c r="S7" s="2"/>
      <c r="T7" s="2"/>
      <c r="U7" s="2"/>
      <c r="V7" s="2"/>
      <c r="W7" s="2"/>
      <c r="X7" s="2"/>
      <c r="Y7" s="2">
        <v>0.65</v>
      </c>
      <c r="Z7" s="268"/>
      <c r="AA7" s="1">
        <v>1</v>
      </c>
      <c r="AB7" s="1">
        <v>0.8</v>
      </c>
      <c r="AC7" s="3">
        <v>0.65</v>
      </c>
      <c r="AD7" s="268"/>
      <c r="AE7" s="1">
        <v>1</v>
      </c>
      <c r="AF7" s="1">
        <v>0.8</v>
      </c>
      <c r="AG7" s="3">
        <v>0.65</v>
      </c>
      <c r="AH7" s="268"/>
      <c r="AI7" s="1">
        <v>1</v>
      </c>
      <c r="AJ7" s="1">
        <v>0.8</v>
      </c>
      <c r="AK7" s="3">
        <v>0.65</v>
      </c>
    </row>
    <row r="8" spans="1:37" s="13" customFormat="1" ht="16.5" customHeight="1" thickBot="1" x14ac:dyDescent="0.25">
      <c r="A8" s="4">
        <v>0</v>
      </c>
      <c r="B8" s="5">
        <v>1</v>
      </c>
      <c r="C8" s="5">
        <v>2</v>
      </c>
      <c r="D8" s="6">
        <v>3</v>
      </c>
      <c r="E8" s="6">
        <v>4</v>
      </c>
      <c r="F8" s="6">
        <v>5</v>
      </c>
      <c r="G8" s="263">
        <v>6</v>
      </c>
      <c r="H8" s="263"/>
      <c r="I8" s="263"/>
      <c r="J8" s="7"/>
      <c r="K8" s="7"/>
      <c r="L8" s="8">
        <v>7</v>
      </c>
      <c r="M8" s="9">
        <v>8</v>
      </c>
      <c r="N8" s="9">
        <v>9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>
        <v>10</v>
      </c>
      <c r="Z8" s="11">
        <v>11</v>
      </c>
      <c r="AA8" s="12">
        <v>12</v>
      </c>
      <c r="AB8" s="9">
        <v>13</v>
      </c>
      <c r="AC8" s="12">
        <v>14</v>
      </c>
      <c r="AD8" s="11">
        <v>15</v>
      </c>
      <c r="AE8" s="12">
        <v>16</v>
      </c>
      <c r="AF8" s="9">
        <v>17</v>
      </c>
      <c r="AG8" s="12">
        <v>18</v>
      </c>
      <c r="AH8" s="11">
        <v>15</v>
      </c>
      <c r="AI8" s="12">
        <v>16</v>
      </c>
      <c r="AJ8" s="9">
        <v>17</v>
      </c>
      <c r="AK8" s="12">
        <v>18</v>
      </c>
    </row>
    <row r="9" spans="1:37" ht="53.25" customHeight="1" x14ac:dyDescent="0.2">
      <c r="A9" s="264" t="s">
        <v>5</v>
      </c>
      <c r="B9" s="264"/>
      <c r="C9" s="14">
        <f>C10+C11+C14+C21+C23</f>
        <v>93</v>
      </c>
      <c r="D9" s="14">
        <f>D10+D11+D14+D21+D23</f>
        <v>93</v>
      </c>
      <c r="E9" s="14">
        <f>E10+E11+E14+E21+E23</f>
        <v>0</v>
      </c>
      <c r="F9" s="14">
        <f>F10+F11+F14+F21+F23</f>
        <v>0</v>
      </c>
      <c r="G9" s="265"/>
      <c r="H9" s="265"/>
      <c r="I9" s="265"/>
      <c r="J9" s="15"/>
      <c r="K9" s="15"/>
      <c r="L9" s="16"/>
      <c r="M9" s="17">
        <v>1</v>
      </c>
      <c r="N9" s="17">
        <v>0.8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>
        <v>0.65</v>
      </c>
      <c r="Z9" s="19">
        <f t="shared" ref="Z9:AK9" si="0">Z10+Z11+Z14+Z21+Z23</f>
        <v>1298620</v>
      </c>
      <c r="AA9" s="20">
        <f t="shared" si="0"/>
        <v>1298620</v>
      </c>
      <c r="AB9" s="20">
        <f t="shared" si="0"/>
        <v>0</v>
      </c>
      <c r="AC9" s="21">
        <f t="shared" si="0"/>
        <v>0</v>
      </c>
      <c r="AD9" s="19">
        <f t="shared" si="0"/>
        <v>1298620</v>
      </c>
      <c r="AE9" s="20">
        <f t="shared" si="0"/>
        <v>1298620</v>
      </c>
      <c r="AF9" s="20">
        <f t="shared" si="0"/>
        <v>0</v>
      </c>
      <c r="AG9" s="21">
        <f t="shared" si="0"/>
        <v>0</v>
      </c>
      <c r="AH9" s="19">
        <f t="shared" si="0"/>
        <v>1298620</v>
      </c>
      <c r="AI9" s="20">
        <f t="shared" si="0"/>
        <v>1298620</v>
      </c>
      <c r="AJ9" s="20">
        <f t="shared" si="0"/>
        <v>0</v>
      </c>
      <c r="AK9" s="21">
        <f t="shared" si="0"/>
        <v>0</v>
      </c>
    </row>
    <row r="10" spans="1:37" s="34" customFormat="1" ht="25.5" x14ac:dyDescent="0.2">
      <c r="A10" s="22">
        <v>1</v>
      </c>
      <c r="B10" s="23" t="s">
        <v>6</v>
      </c>
      <c r="C10" s="24">
        <f>'[1]posturi 2009'!C10</f>
        <v>1</v>
      </c>
      <c r="D10" s="24">
        <f>'[1]posturi 2009'!D10</f>
        <v>1</v>
      </c>
      <c r="E10" s="24">
        <f>'[1]posturi 2009'!E10</f>
        <v>0</v>
      </c>
      <c r="F10" s="24">
        <v>0</v>
      </c>
      <c r="G10" s="266"/>
      <c r="H10" s="266"/>
      <c r="I10" s="266"/>
      <c r="J10" s="25" t="s">
        <v>6</v>
      </c>
      <c r="K10" s="26"/>
      <c r="L10" s="27"/>
      <c r="M10" s="28">
        <v>16675</v>
      </c>
      <c r="N10" s="29">
        <v>0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>
        <v>0</v>
      </c>
      <c r="Z10" s="31">
        <f>AA10+AB10+AC10</f>
        <v>16675</v>
      </c>
      <c r="AA10" s="32">
        <f>D10*M10</f>
        <v>16675</v>
      </c>
      <c r="AB10" s="32">
        <f>E10*N10</f>
        <v>0</v>
      </c>
      <c r="AC10" s="33">
        <f>F10*Y10</f>
        <v>0</v>
      </c>
      <c r="AD10" s="31">
        <f>AE10+AF10+AG10</f>
        <v>16675</v>
      </c>
      <c r="AE10" s="32">
        <f>D10*M10</f>
        <v>16675</v>
      </c>
      <c r="AF10" s="32">
        <f>E10*AB10</f>
        <v>0</v>
      </c>
      <c r="AG10" s="33">
        <f>F10*AC10</f>
        <v>0</v>
      </c>
      <c r="AH10" s="31">
        <f>AI10+AJ10+AK10</f>
        <v>16675</v>
      </c>
      <c r="AI10" s="32">
        <f>D10*M10</f>
        <v>16675</v>
      </c>
      <c r="AJ10" s="32">
        <f>I10*AF10</f>
        <v>0</v>
      </c>
      <c r="AK10" s="33">
        <f>L10*AG10</f>
        <v>0</v>
      </c>
    </row>
    <row r="11" spans="1:37" ht="25.5" customHeight="1" x14ac:dyDescent="0.2">
      <c r="A11" s="256"/>
      <c r="B11" s="219" t="s">
        <v>7</v>
      </c>
      <c r="C11" s="166">
        <f>'[1]posturi 2009'!C11</f>
        <v>11</v>
      </c>
      <c r="D11" s="166">
        <f>'[1]posturi 2009'!D11</f>
        <v>11</v>
      </c>
      <c r="E11" s="166">
        <v>0</v>
      </c>
      <c r="F11" s="166">
        <v>0</v>
      </c>
      <c r="G11" s="163"/>
      <c r="H11" s="163"/>
      <c r="I11" s="163"/>
      <c r="J11" s="35" t="s">
        <v>8</v>
      </c>
      <c r="K11" s="36"/>
      <c r="L11" s="37"/>
      <c r="M11" s="38">
        <v>15225</v>
      </c>
      <c r="N11" s="39">
        <v>0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1">
        <v>0</v>
      </c>
      <c r="Z11" s="214">
        <f>AA11+AB11+AC11</f>
        <v>167475</v>
      </c>
      <c r="AA11" s="216">
        <f>D11*M11</f>
        <v>167475</v>
      </c>
      <c r="AB11" s="216">
        <f>E11*N11</f>
        <v>0</v>
      </c>
      <c r="AC11" s="226">
        <f>F11*Y11</f>
        <v>0</v>
      </c>
      <c r="AD11" s="214">
        <f>AE11+AF11+AG11</f>
        <v>167475</v>
      </c>
      <c r="AE11" s="216">
        <f>D11*M11</f>
        <v>167475</v>
      </c>
      <c r="AF11" s="216">
        <f>E11*AB11</f>
        <v>0</v>
      </c>
      <c r="AG11" s="226">
        <f>F11*AC11</f>
        <v>0</v>
      </c>
      <c r="AH11" s="214">
        <f>AI11+AJ11+AK11</f>
        <v>167475</v>
      </c>
      <c r="AI11" s="216">
        <f>D11*M11</f>
        <v>167475</v>
      </c>
      <c r="AJ11" s="216">
        <f>I11*AF11</f>
        <v>0</v>
      </c>
      <c r="AK11" s="226">
        <f>L11*AG11</f>
        <v>0</v>
      </c>
    </row>
    <row r="12" spans="1:37" x14ac:dyDescent="0.2">
      <c r="A12" s="256"/>
      <c r="B12" s="219"/>
      <c r="C12" s="166"/>
      <c r="D12" s="166"/>
      <c r="E12" s="166"/>
      <c r="F12" s="166"/>
      <c r="G12" s="163"/>
      <c r="H12" s="163"/>
      <c r="I12" s="163"/>
      <c r="J12" s="42" t="s">
        <v>9</v>
      </c>
      <c r="K12" s="36"/>
      <c r="L12" s="37"/>
      <c r="M12" s="38">
        <v>15225</v>
      </c>
      <c r="N12" s="43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5"/>
      <c r="Z12" s="214"/>
      <c r="AA12" s="216"/>
      <c r="AB12" s="216"/>
      <c r="AC12" s="226"/>
      <c r="AD12" s="214"/>
      <c r="AE12" s="216"/>
      <c r="AF12" s="216"/>
      <c r="AG12" s="226"/>
      <c r="AH12" s="214"/>
      <c r="AI12" s="216"/>
      <c r="AJ12" s="216"/>
      <c r="AK12" s="226"/>
    </row>
    <row r="13" spans="1:37" ht="24" customHeight="1" x14ac:dyDescent="0.2">
      <c r="A13" s="260"/>
      <c r="B13" s="219"/>
      <c r="C13" s="166"/>
      <c r="D13" s="166"/>
      <c r="E13" s="166"/>
      <c r="F13" s="166"/>
      <c r="G13" s="163"/>
      <c r="H13" s="163"/>
      <c r="I13" s="163"/>
      <c r="J13" s="42" t="s">
        <v>10</v>
      </c>
      <c r="K13" s="36"/>
      <c r="L13" s="37"/>
      <c r="M13" s="38">
        <v>15225</v>
      </c>
      <c r="N13" s="46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8"/>
      <c r="Z13" s="214"/>
      <c r="AA13" s="216"/>
      <c r="AB13" s="216"/>
      <c r="AC13" s="226"/>
      <c r="AD13" s="214"/>
      <c r="AE13" s="216"/>
      <c r="AF13" s="216"/>
      <c r="AG13" s="226"/>
      <c r="AH13" s="214"/>
      <c r="AI13" s="216"/>
      <c r="AJ13" s="216"/>
      <c r="AK13" s="226"/>
    </row>
    <row r="14" spans="1:37" ht="25.5" customHeight="1" x14ac:dyDescent="0.2">
      <c r="A14" s="256"/>
      <c r="B14" s="262" t="s">
        <v>11</v>
      </c>
      <c r="C14" s="166">
        <f>'[1]posturi 2009'!C12</f>
        <v>16</v>
      </c>
      <c r="D14" s="166">
        <f>'[1]posturi 2009'!D12</f>
        <v>16</v>
      </c>
      <c r="E14" s="166">
        <v>0</v>
      </c>
      <c r="F14" s="166">
        <v>0</v>
      </c>
      <c r="G14" s="163" t="s">
        <v>12</v>
      </c>
      <c r="H14" s="163"/>
      <c r="I14" s="163"/>
      <c r="J14" s="228" t="s">
        <v>13</v>
      </c>
      <c r="K14" s="229"/>
      <c r="L14" s="49"/>
      <c r="M14" s="38">
        <v>15225</v>
      </c>
      <c r="N14" s="50">
        <v>0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2">
        <v>0</v>
      </c>
      <c r="Z14" s="214">
        <f>AA14+AB14+AC14</f>
        <v>243600</v>
      </c>
      <c r="AA14" s="216">
        <f>D14*M14</f>
        <v>243600</v>
      </c>
      <c r="AB14" s="216">
        <f>E14*N14</f>
        <v>0</v>
      </c>
      <c r="AC14" s="226">
        <f>F14*Y14</f>
        <v>0</v>
      </c>
      <c r="AD14" s="214">
        <f>AE14+AF14+AG14</f>
        <v>243600</v>
      </c>
      <c r="AE14" s="216">
        <f>D14*M14</f>
        <v>243600</v>
      </c>
      <c r="AF14" s="216">
        <f>E14*AB14</f>
        <v>0</v>
      </c>
      <c r="AG14" s="226">
        <f>F14*AC14</f>
        <v>0</v>
      </c>
      <c r="AH14" s="214">
        <f>AI14+AJ14+AK14</f>
        <v>243600</v>
      </c>
      <c r="AI14" s="216">
        <f>D14*M14</f>
        <v>243600</v>
      </c>
      <c r="AJ14" s="216">
        <f>I14*AF14</f>
        <v>0</v>
      </c>
      <c r="AK14" s="226">
        <f>L14*AG14</f>
        <v>0</v>
      </c>
    </row>
    <row r="15" spans="1:37" x14ac:dyDescent="0.2">
      <c r="A15" s="256"/>
      <c r="B15" s="262"/>
      <c r="C15" s="166"/>
      <c r="D15" s="166"/>
      <c r="E15" s="166"/>
      <c r="F15" s="166"/>
      <c r="G15" s="163"/>
      <c r="H15" s="163"/>
      <c r="I15" s="163"/>
      <c r="J15" s="188" t="s">
        <v>14</v>
      </c>
      <c r="K15" s="53" t="s">
        <v>15</v>
      </c>
      <c r="L15" s="49"/>
      <c r="M15" s="38">
        <v>15225</v>
      </c>
      <c r="N15" s="50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2"/>
      <c r="Z15" s="214"/>
      <c r="AA15" s="216"/>
      <c r="AB15" s="216"/>
      <c r="AC15" s="226"/>
      <c r="AD15" s="214"/>
      <c r="AE15" s="216"/>
      <c r="AF15" s="216"/>
      <c r="AG15" s="226"/>
      <c r="AH15" s="214"/>
      <c r="AI15" s="216"/>
      <c r="AJ15" s="216"/>
      <c r="AK15" s="226"/>
    </row>
    <row r="16" spans="1:37" x14ac:dyDescent="0.2">
      <c r="A16" s="256"/>
      <c r="B16" s="262"/>
      <c r="C16" s="166"/>
      <c r="D16" s="166"/>
      <c r="E16" s="166"/>
      <c r="F16" s="166"/>
      <c r="G16" s="163"/>
      <c r="H16" s="163"/>
      <c r="I16" s="163"/>
      <c r="J16" s="261"/>
      <c r="K16" s="53" t="s">
        <v>16</v>
      </c>
      <c r="L16" s="49"/>
      <c r="M16" s="38">
        <v>15225</v>
      </c>
      <c r="N16" s="50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2"/>
      <c r="Z16" s="214"/>
      <c r="AA16" s="216"/>
      <c r="AB16" s="216"/>
      <c r="AC16" s="226"/>
      <c r="AD16" s="214"/>
      <c r="AE16" s="216"/>
      <c r="AF16" s="216"/>
      <c r="AG16" s="226"/>
      <c r="AH16" s="214"/>
      <c r="AI16" s="216"/>
      <c r="AJ16" s="216"/>
      <c r="AK16" s="226"/>
    </row>
    <row r="17" spans="1:37" x14ac:dyDescent="0.2">
      <c r="A17" s="256"/>
      <c r="B17" s="262"/>
      <c r="C17" s="166"/>
      <c r="D17" s="166"/>
      <c r="E17" s="166"/>
      <c r="F17" s="166"/>
      <c r="G17" s="163"/>
      <c r="H17" s="163"/>
      <c r="I17" s="163"/>
      <c r="J17" s="261"/>
      <c r="K17" s="53" t="s">
        <v>17</v>
      </c>
      <c r="L17" s="49"/>
      <c r="M17" s="38">
        <v>15225</v>
      </c>
      <c r="N17" s="50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2"/>
      <c r="Z17" s="214"/>
      <c r="AA17" s="216"/>
      <c r="AB17" s="216"/>
      <c r="AC17" s="226"/>
      <c r="AD17" s="214"/>
      <c r="AE17" s="216"/>
      <c r="AF17" s="216"/>
      <c r="AG17" s="226"/>
      <c r="AH17" s="214"/>
      <c r="AI17" s="216"/>
      <c r="AJ17" s="216"/>
      <c r="AK17" s="226"/>
    </row>
    <row r="18" spans="1:37" x14ac:dyDescent="0.2">
      <c r="A18" s="256"/>
      <c r="B18" s="262"/>
      <c r="C18" s="166"/>
      <c r="D18" s="166"/>
      <c r="E18" s="166"/>
      <c r="F18" s="166"/>
      <c r="G18" s="163"/>
      <c r="H18" s="163"/>
      <c r="I18" s="163"/>
      <c r="J18" s="261"/>
      <c r="K18" s="53" t="s">
        <v>18</v>
      </c>
      <c r="L18" s="49"/>
      <c r="M18" s="38">
        <v>15225</v>
      </c>
      <c r="N18" s="50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2"/>
      <c r="Z18" s="214"/>
      <c r="AA18" s="216"/>
      <c r="AB18" s="216"/>
      <c r="AC18" s="226"/>
      <c r="AD18" s="214"/>
      <c r="AE18" s="216"/>
      <c r="AF18" s="216"/>
      <c r="AG18" s="226"/>
      <c r="AH18" s="214"/>
      <c r="AI18" s="216"/>
      <c r="AJ18" s="216"/>
      <c r="AK18" s="226"/>
    </row>
    <row r="19" spans="1:37" x14ac:dyDescent="0.2">
      <c r="A19" s="256"/>
      <c r="B19" s="262"/>
      <c r="C19" s="166"/>
      <c r="D19" s="166"/>
      <c r="E19" s="166"/>
      <c r="F19" s="166"/>
      <c r="G19" s="163"/>
      <c r="H19" s="163"/>
      <c r="I19" s="163"/>
      <c r="J19" s="261"/>
      <c r="K19" s="53" t="s">
        <v>19</v>
      </c>
      <c r="L19" s="49"/>
      <c r="M19" s="38">
        <v>15225</v>
      </c>
      <c r="N19" s="50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2"/>
      <c r="Z19" s="214"/>
      <c r="AA19" s="216"/>
      <c r="AB19" s="216"/>
      <c r="AC19" s="226"/>
      <c r="AD19" s="214"/>
      <c r="AE19" s="216"/>
      <c r="AF19" s="216"/>
      <c r="AG19" s="226"/>
      <c r="AH19" s="214"/>
      <c r="AI19" s="216"/>
      <c r="AJ19" s="216"/>
      <c r="AK19" s="226"/>
    </row>
    <row r="20" spans="1:37" x14ac:dyDescent="0.2">
      <c r="A20" s="260"/>
      <c r="B20" s="262"/>
      <c r="C20" s="166"/>
      <c r="D20" s="166"/>
      <c r="E20" s="166"/>
      <c r="F20" s="166"/>
      <c r="G20" s="163"/>
      <c r="H20" s="163"/>
      <c r="I20" s="163"/>
      <c r="J20" s="162"/>
      <c r="K20" s="53" t="s">
        <v>20</v>
      </c>
      <c r="L20" s="49"/>
      <c r="M20" s="38">
        <v>15225</v>
      </c>
      <c r="N20" s="50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2"/>
      <c r="Z20" s="214"/>
      <c r="AA20" s="216"/>
      <c r="AB20" s="216"/>
      <c r="AC20" s="226"/>
      <c r="AD20" s="214"/>
      <c r="AE20" s="216"/>
      <c r="AF20" s="216"/>
      <c r="AG20" s="226"/>
      <c r="AH20" s="214"/>
      <c r="AI20" s="216"/>
      <c r="AJ20" s="216"/>
      <c r="AK20" s="226"/>
    </row>
    <row r="21" spans="1:37" ht="12.75" customHeight="1" x14ac:dyDescent="0.2">
      <c r="A21" s="256"/>
      <c r="B21" s="224" t="s">
        <v>21</v>
      </c>
      <c r="C21" s="163">
        <f>'[1]posturi 2009'!C13</f>
        <v>39</v>
      </c>
      <c r="D21" s="163">
        <f>'[1]posturi 2009'!D13</f>
        <v>39</v>
      </c>
      <c r="E21" s="163">
        <v>0</v>
      </c>
      <c r="F21" s="163">
        <v>0</v>
      </c>
      <c r="G21" s="259" t="s">
        <v>22</v>
      </c>
      <c r="H21" s="259"/>
      <c r="I21" s="259"/>
      <c r="J21" s="228" t="s">
        <v>16</v>
      </c>
      <c r="K21" s="244"/>
      <c r="L21" s="54"/>
      <c r="M21" s="38">
        <v>13630</v>
      </c>
      <c r="N21" s="55">
        <v>0</v>
      </c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6">
        <v>0</v>
      </c>
      <c r="Z21" s="214">
        <f>AA21+AB21+AC21</f>
        <v>531570</v>
      </c>
      <c r="AA21" s="216">
        <f>D21*M21</f>
        <v>531570</v>
      </c>
      <c r="AB21" s="216">
        <f>E21*N21</f>
        <v>0</v>
      </c>
      <c r="AC21" s="226">
        <f>F21*Y21</f>
        <v>0</v>
      </c>
      <c r="AD21" s="214">
        <f>AE21+AF21+AG21</f>
        <v>531570</v>
      </c>
      <c r="AE21" s="216">
        <f>D21*M21</f>
        <v>531570</v>
      </c>
      <c r="AF21" s="216">
        <f>E21*AB21</f>
        <v>0</v>
      </c>
      <c r="AG21" s="226">
        <f>F21*AC21</f>
        <v>0</v>
      </c>
      <c r="AH21" s="214">
        <f>AI21+AJ21+AK21</f>
        <v>531570</v>
      </c>
      <c r="AI21" s="216">
        <f>D21*M21</f>
        <v>531570</v>
      </c>
      <c r="AJ21" s="216">
        <f>I21*AF21</f>
        <v>0</v>
      </c>
      <c r="AK21" s="226">
        <f>L21*AG21</f>
        <v>0</v>
      </c>
    </row>
    <row r="22" spans="1:37" ht="18" customHeight="1" x14ac:dyDescent="0.2">
      <c r="A22" s="260"/>
      <c r="B22" s="224"/>
      <c r="C22" s="163"/>
      <c r="D22" s="163"/>
      <c r="E22" s="163"/>
      <c r="F22" s="163"/>
      <c r="G22" s="259"/>
      <c r="H22" s="259"/>
      <c r="I22" s="259"/>
      <c r="J22" s="228" t="s">
        <v>23</v>
      </c>
      <c r="K22" s="244"/>
      <c r="L22" s="54"/>
      <c r="M22" s="38">
        <v>13630</v>
      </c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6"/>
      <c r="Z22" s="214"/>
      <c r="AA22" s="216"/>
      <c r="AB22" s="216"/>
      <c r="AC22" s="226"/>
      <c r="AD22" s="214"/>
      <c r="AE22" s="216"/>
      <c r="AF22" s="216"/>
      <c r="AG22" s="226"/>
      <c r="AH22" s="214"/>
      <c r="AI22" s="216"/>
      <c r="AJ22" s="216"/>
      <c r="AK22" s="226"/>
    </row>
    <row r="23" spans="1:37" ht="17.25" customHeight="1" x14ac:dyDescent="0.2">
      <c r="A23" s="256"/>
      <c r="B23" s="234" t="s">
        <v>24</v>
      </c>
      <c r="C23" s="163">
        <f>'[1]posturi 2009'!C14</f>
        <v>26</v>
      </c>
      <c r="D23" s="163">
        <f>'[1]posturi 2009'!D14</f>
        <v>26</v>
      </c>
      <c r="E23" s="163">
        <v>0</v>
      </c>
      <c r="F23" s="163">
        <v>0</v>
      </c>
      <c r="G23" s="163" t="s">
        <v>25</v>
      </c>
      <c r="H23" s="163"/>
      <c r="I23" s="163"/>
      <c r="J23" s="228" t="s">
        <v>26</v>
      </c>
      <c r="K23" s="244"/>
      <c r="L23" s="37"/>
      <c r="M23" s="38">
        <v>13050</v>
      </c>
      <c r="N23" s="57">
        <v>0</v>
      </c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8">
        <v>0</v>
      </c>
      <c r="Z23" s="214">
        <f>AA23+AB23+AC23</f>
        <v>339300</v>
      </c>
      <c r="AA23" s="216">
        <f>D23*M23</f>
        <v>339300</v>
      </c>
      <c r="AB23" s="216">
        <f>E23*N23</f>
        <v>0</v>
      </c>
      <c r="AC23" s="226">
        <f>F23*Y23</f>
        <v>0</v>
      </c>
      <c r="AD23" s="214">
        <f>AE23+AF23+AG23</f>
        <v>339300</v>
      </c>
      <c r="AE23" s="216">
        <f>D23*M23</f>
        <v>339300</v>
      </c>
      <c r="AF23" s="216">
        <f>E23*AB23</f>
        <v>0</v>
      </c>
      <c r="AG23" s="226">
        <f>F23*AC23</f>
        <v>0</v>
      </c>
      <c r="AH23" s="214">
        <f>AI23+AJ23+AK23</f>
        <v>339300</v>
      </c>
      <c r="AI23" s="216">
        <f>D23*M23</f>
        <v>339300</v>
      </c>
      <c r="AJ23" s="216">
        <f>I23*AF23</f>
        <v>0</v>
      </c>
      <c r="AK23" s="226">
        <f>L23*AG23</f>
        <v>0</v>
      </c>
    </row>
    <row r="24" spans="1:37" x14ac:dyDescent="0.2">
      <c r="A24" s="256"/>
      <c r="B24" s="234"/>
      <c r="C24" s="163"/>
      <c r="D24" s="163"/>
      <c r="E24" s="163"/>
      <c r="F24" s="163"/>
      <c r="G24" s="163"/>
      <c r="H24" s="163"/>
      <c r="I24" s="163"/>
      <c r="J24" s="228" t="s">
        <v>27</v>
      </c>
      <c r="K24" s="244"/>
      <c r="L24" s="37"/>
      <c r="M24" s="38">
        <v>13050</v>
      </c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8"/>
      <c r="Z24" s="214"/>
      <c r="AA24" s="216"/>
      <c r="AB24" s="216"/>
      <c r="AC24" s="226"/>
      <c r="AD24" s="214"/>
      <c r="AE24" s="216"/>
      <c r="AF24" s="216"/>
      <c r="AG24" s="226"/>
      <c r="AH24" s="214"/>
      <c r="AI24" s="216"/>
      <c r="AJ24" s="216"/>
      <c r="AK24" s="226"/>
    </row>
    <row r="25" spans="1:37" x14ac:dyDescent="0.2">
      <c r="A25" s="256"/>
      <c r="B25" s="234"/>
      <c r="C25" s="163"/>
      <c r="D25" s="163"/>
      <c r="E25" s="163"/>
      <c r="F25" s="163"/>
      <c r="G25" s="163"/>
      <c r="H25" s="163"/>
      <c r="I25" s="163"/>
      <c r="J25" s="228" t="s">
        <v>28</v>
      </c>
      <c r="K25" s="244"/>
      <c r="L25" s="37"/>
      <c r="M25" s="38">
        <v>13050</v>
      </c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8"/>
      <c r="Z25" s="214"/>
      <c r="AA25" s="216"/>
      <c r="AB25" s="216"/>
      <c r="AC25" s="226"/>
      <c r="AD25" s="214"/>
      <c r="AE25" s="216"/>
      <c r="AF25" s="216"/>
      <c r="AG25" s="226"/>
      <c r="AH25" s="214"/>
      <c r="AI25" s="216"/>
      <c r="AJ25" s="216"/>
      <c r="AK25" s="226"/>
    </row>
    <row r="26" spans="1:37" x14ac:dyDescent="0.2">
      <c r="A26" s="257"/>
      <c r="B26" s="258"/>
      <c r="C26" s="188"/>
      <c r="D26" s="188"/>
      <c r="E26" s="188"/>
      <c r="F26" s="188"/>
      <c r="G26" s="188"/>
      <c r="H26" s="188"/>
      <c r="I26" s="188"/>
      <c r="J26" s="245" t="s">
        <v>29</v>
      </c>
      <c r="K26" s="246"/>
      <c r="L26" s="37"/>
      <c r="M26" s="38">
        <v>13050</v>
      </c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60"/>
      <c r="Z26" s="215"/>
      <c r="AA26" s="217"/>
      <c r="AB26" s="217"/>
      <c r="AC26" s="227"/>
      <c r="AD26" s="215"/>
      <c r="AE26" s="217"/>
      <c r="AF26" s="217"/>
      <c r="AG26" s="227"/>
      <c r="AH26" s="215"/>
      <c r="AI26" s="217"/>
      <c r="AJ26" s="217"/>
      <c r="AK26" s="227"/>
    </row>
    <row r="27" spans="1:37" ht="18.75" customHeight="1" x14ac:dyDescent="0.2">
      <c r="A27" s="247" t="s">
        <v>30</v>
      </c>
      <c r="B27" s="247"/>
      <c r="C27" s="248">
        <f>C29+C35+C39+C45</f>
        <v>1268</v>
      </c>
      <c r="D27" s="248">
        <f>D29+D35+D39+D45</f>
        <v>1268</v>
      </c>
      <c r="E27" s="248">
        <f>E29+E35+E39+E45</f>
        <v>0</v>
      </c>
      <c r="F27" s="248">
        <f>F29+F35+F39+F45</f>
        <v>0</v>
      </c>
      <c r="G27" s="250"/>
      <c r="H27" s="251"/>
      <c r="I27" s="251"/>
      <c r="J27" s="251"/>
      <c r="K27" s="251"/>
      <c r="L27" s="252"/>
      <c r="M27" s="253" t="s">
        <v>2</v>
      </c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5"/>
      <c r="Z27" s="61"/>
      <c r="AA27" s="62"/>
      <c r="AB27" s="62"/>
      <c r="AC27" s="63"/>
      <c r="AD27" s="61"/>
      <c r="AE27" s="62"/>
      <c r="AF27" s="62"/>
      <c r="AG27" s="63"/>
      <c r="AH27" s="61"/>
      <c r="AI27" s="62"/>
      <c r="AJ27" s="62"/>
      <c r="AK27" s="63"/>
    </row>
    <row r="28" spans="1:37" ht="100.5" customHeight="1" x14ac:dyDescent="0.2">
      <c r="A28" s="247"/>
      <c r="B28" s="247"/>
      <c r="C28" s="249"/>
      <c r="D28" s="249"/>
      <c r="E28" s="249"/>
      <c r="F28" s="249"/>
      <c r="G28" s="64" t="s">
        <v>31</v>
      </c>
      <c r="H28" s="64" t="s">
        <v>32</v>
      </c>
      <c r="I28" s="64" t="s">
        <v>33</v>
      </c>
      <c r="J28" s="64"/>
      <c r="K28" s="64"/>
      <c r="L28" s="65"/>
      <c r="M28" s="66">
        <v>0</v>
      </c>
      <c r="N28" s="66">
        <v>1</v>
      </c>
      <c r="O28" s="67">
        <v>2</v>
      </c>
      <c r="P28" s="67">
        <v>3</v>
      </c>
      <c r="Q28" s="67">
        <v>4</v>
      </c>
      <c r="R28" s="67">
        <v>5</v>
      </c>
      <c r="S28" s="18"/>
      <c r="T28" s="18"/>
      <c r="U28" s="18"/>
      <c r="V28" s="18"/>
      <c r="W28" s="18"/>
      <c r="X28" s="18"/>
      <c r="Y28" s="18">
        <v>0.65</v>
      </c>
      <c r="Z28" s="19">
        <f t="shared" ref="Z28:AK28" si="1">Z29+Z35+Z39+Z45</f>
        <v>1001434</v>
      </c>
      <c r="AA28" s="20">
        <f t="shared" si="1"/>
        <v>1001434</v>
      </c>
      <c r="AB28" s="20">
        <f t="shared" si="1"/>
        <v>0</v>
      </c>
      <c r="AC28" s="21">
        <f t="shared" si="1"/>
        <v>0</v>
      </c>
      <c r="AD28" s="19">
        <f t="shared" si="1"/>
        <v>1001434</v>
      </c>
      <c r="AE28" s="20">
        <f t="shared" si="1"/>
        <v>1001434</v>
      </c>
      <c r="AF28" s="20">
        <f t="shared" si="1"/>
        <v>0</v>
      </c>
      <c r="AG28" s="21">
        <f t="shared" si="1"/>
        <v>0</v>
      </c>
      <c r="AH28" s="19">
        <f t="shared" si="1"/>
        <v>1001434</v>
      </c>
      <c r="AI28" s="20">
        <f t="shared" si="1"/>
        <v>1001434</v>
      </c>
      <c r="AJ28" s="20">
        <f t="shared" si="1"/>
        <v>0</v>
      </c>
      <c r="AK28" s="21">
        <f t="shared" si="1"/>
        <v>0</v>
      </c>
    </row>
    <row r="29" spans="1:37" ht="25.5" customHeight="1" x14ac:dyDescent="0.2">
      <c r="A29" s="240"/>
      <c r="B29" s="242" t="s">
        <v>34</v>
      </c>
      <c r="C29" s="201">
        <f>'[1]posturi 2009'!C16</f>
        <v>46</v>
      </c>
      <c r="D29" s="201">
        <f>'[1]posturi 2009'!D16</f>
        <v>46</v>
      </c>
      <c r="E29" s="201">
        <f>'[1]posturi 2009'!E16</f>
        <v>0</v>
      </c>
      <c r="F29" s="201">
        <f>'[1]posturi 2009'!F16</f>
        <v>0</v>
      </c>
      <c r="G29" s="243" t="s">
        <v>35</v>
      </c>
      <c r="H29" s="165" t="s">
        <v>36</v>
      </c>
      <c r="I29" s="162" t="s">
        <v>37</v>
      </c>
      <c r="J29" s="231" t="s">
        <v>38</v>
      </c>
      <c r="K29" s="232"/>
      <c r="L29" s="68"/>
      <c r="M29" s="69">
        <f>'[2]HG 38_2017_100%'!M29</f>
        <v>0</v>
      </c>
      <c r="N29" s="69">
        <f>'[2]HG 38_2017_100%'!N29</f>
        <v>0</v>
      </c>
      <c r="O29" s="69">
        <f>'[2]HG 38_2017_100%'!O29</f>
        <v>0</v>
      </c>
      <c r="P29" s="69">
        <f>'[2]HG 38_2017_100%'!P29</f>
        <v>0</v>
      </c>
      <c r="Q29" s="69">
        <f>'[2]HG 38_2017_100%'!Q29</f>
        <v>0</v>
      </c>
      <c r="R29" s="69">
        <f>'[2]HG 38_2017_100%'!R29</f>
        <v>3948</v>
      </c>
      <c r="S29" s="70"/>
      <c r="T29" s="70"/>
      <c r="U29" s="70"/>
      <c r="V29" s="70"/>
      <c r="W29" s="70"/>
      <c r="X29" s="70"/>
      <c r="Y29" s="71">
        <f t="shared" ref="Y29:Y34" si="2">ROUND(N29*$L$27,0)</f>
        <v>0</v>
      </c>
      <c r="Z29" s="239">
        <f>AA29+AB29+AC29</f>
        <v>0</v>
      </c>
      <c r="AA29" s="182">
        <f>D29*M29</f>
        <v>0</v>
      </c>
      <c r="AB29" s="182">
        <f>E29*N29</f>
        <v>0</v>
      </c>
      <c r="AC29" s="236">
        <f>F29*Y29</f>
        <v>0</v>
      </c>
      <c r="AD29" s="239">
        <f>AE29+AF29+AG29</f>
        <v>0</v>
      </c>
      <c r="AE29" s="182">
        <f>D29*M29</f>
        <v>0</v>
      </c>
      <c r="AF29" s="182">
        <f>N29*AB29</f>
        <v>0</v>
      </c>
      <c r="AG29" s="236">
        <f>Y29*AC29</f>
        <v>0</v>
      </c>
      <c r="AH29" s="239">
        <f>AI29+AJ29+AK29</f>
        <v>0</v>
      </c>
      <c r="AI29" s="182">
        <f>D29*M29</f>
        <v>0</v>
      </c>
      <c r="AJ29" s="182">
        <f>AB29*AF29</f>
        <v>0</v>
      </c>
      <c r="AK29" s="236">
        <f>AC29*AG29</f>
        <v>0</v>
      </c>
    </row>
    <row r="30" spans="1:37" x14ac:dyDescent="0.2">
      <c r="A30" s="240"/>
      <c r="B30" s="219"/>
      <c r="C30" s="166"/>
      <c r="D30" s="166"/>
      <c r="E30" s="166"/>
      <c r="F30" s="166"/>
      <c r="G30" s="234"/>
      <c r="H30" s="166"/>
      <c r="I30" s="166"/>
      <c r="J30" s="228" t="s">
        <v>39</v>
      </c>
      <c r="K30" s="229"/>
      <c r="L30" s="72"/>
      <c r="M30" s="69">
        <f>'[2]HG 38_2017_100%'!M30</f>
        <v>0</v>
      </c>
      <c r="N30" s="69">
        <f>'[2]HG 38_2017_100%'!N30</f>
        <v>0</v>
      </c>
      <c r="O30" s="69">
        <f>'[2]HG 38_2017_100%'!O30</f>
        <v>0</v>
      </c>
      <c r="P30" s="69">
        <f>'[2]HG 38_2017_100%'!P30</f>
        <v>0</v>
      </c>
      <c r="Q30" s="69">
        <f>'[2]HG 38_2017_100%'!Q30</f>
        <v>0</v>
      </c>
      <c r="R30" s="69">
        <f>'[2]HG 38_2017_100%'!R30</f>
        <v>3948</v>
      </c>
      <c r="S30" s="73"/>
      <c r="T30" s="73"/>
      <c r="U30" s="73"/>
      <c r="V30" s="73"/>
      <c r="W30" s="73"/>
      <c r="X30" s="73"/>
      <c r="Y30" s="74">
        <f t="shared" si="2"/>
        <v>0</v>
      </c>
      <c r="Z30" s="214"/>
      <c r="AA30" s="216"/>
      <c r="AB30" s="216"/>
      <c r="AC30" s="226"/>
      <c r="AD30" s="214"/>
      <c r="AE30" s="216"/>
      <c r="AF30" s="216"/>
      <c r="AG30" s="226"/>
      <c r="AH30" s="214"/>
      <c r="AI30" s="216"/>
      <c r="AJ30" s="216"/>
      <c r="AK30" s="226"/>
    </row>
    <row r="31" spans="1:37" x14ac:dyDescent="0.2">
      <c r="A31" s="240"/>
      <c r="B31" s="219"/>
      <c r="C31" s="166"/>
      <c r="D31" s="166"/>
      <c r="E31" s="166"/>
      <c r="F31" s="166"/>
      <c r="G31" s="234"/>
      <c r="H31" s="166"/>
      <c r="I31" s="166"/>
      <c r="J31" s="228" t="s">
        <v>40</v>
      </c>
      <c r="K31" s="229"/>
      <c r="L31" s="72"/>
      <c r="M31" s="69">
        <f>'[2]HG 38_2017_100%'!M31</f>
        <v>0</v>
      </c>
      <c r="N31" s="69">
        <f>'[2]HG 38_2017_100%'!N31</f>
        <v>0</v>
      </c>
      <c r="O31" s="69">
        <f>'[2]HG 38_2017_100%'!O31</f>
        <v>0</v>
      </c>
      <c r="P31" s="69">
        <f>'[2]HG 38_2017_100%'!P31</f>
        <v>0</v>
      </c>
      <c r="Q31" s="69">
        <f>'[2]HG 38_2017_100%'!Q31</f>
        <v>0</v>
      </c>
      <c r="R31" s="69">
        <f>'[2]HG 38_2017_100%'!R31</f>
        <v>3948</v>
      </c>
      <c r="S31" s="73"/>
      <c r="T31" s="73"/>
      <c r="U31" s="73"/>
      <c r="V31" s="73"/>
      <c r="W31" s="73"/>
      <c r="X31" s="73"/>
      <c r="Y31" s="74">
        <f t="shared" si="2"/>
        <v>0</v>
      </c>
      <c r="Z31" s="214"/>
      <c r="AA31" s="216"/>
      <c r="AB31" s="216"/>
      <c r="AC31" s="226"/>
      <c r="AD31" s="214"/>
      <c r="AE31" s="216"/>
      <c r="AF31" s="216"/>
      <c r="AG31" s="226"/>
      <c r="AH31" s="214"/>
      <c r="AI31" s="216"/>
      <c r="AJ31" s="216"/>
      <c r="AK31" s="226"/>
    </row>
    <row r="32" spans="1:37" x14ac:dyDescent="0.2">
      <c r="A32" s="240"/>
      <c r="B32" s="219"/>
      <c r="C32" s="166"/>
      <c r="D32" s="166"/>
      <c r="E32" s="166"/>
      <c r="F32" s="166"/>
      <c r="G32" s="234"/>
      <c r="H32" s="166"/>
      <c r="I32" s="166"/>
      <c r="J32" s="228" t="s">
        <v>41</v>
      </c>
      <c r="K32" s="229"/>
      <c r="L32" s="72"/>
      <c r="M32" s="69">
        <f>'[2]HG 38_2017_100%'!M32</f>
        <v>0</v>
      </c>
      <c r="N32" s="69">
        <f>'[2]HG 38_2017_100%'!N32</f>
        <v>0</v>
      </c>
      <c r="O32" s="69">
        <f>'[2]HG 38_2017_100%'!O32</f>
        <v>0</v>
      </c>
      <c r="P32" s="69">
        <f>'[2]HG 38_2017_100%'!P32</f>
        <v>0</v>
      </c>
      <c r="Q32" s="69">
        <f>'[2]HG 38_2017_100%'!Q32</f>
        <v>0</v>
      </c>
      <c r="R32" s="69">
        <f>'[2]HG 38_2017_100%'!R32</f>
        <v>3948</v>
      </c>
      <c r="S32" s="73"/>
      <c r="T32" s="73"/>
      <c r="U32" s="73"/>
      <c r="V32" s="73"/>
      <c r="W32" s="73"/>
      <c r="X32" s="73"/>
      <c r="Y32" s="74">
        <f t="shared" si="2"/>
        <v>0</v>
      </c>
      <c r="Z32" s="214"/>
      <c r="AA32" s="216"/>
      <c r="AB32" s="216"/>
      <c r="AC32" s="226"/>
      <c r="AD32" s="214"/>
      <c r="AE32" s="216"/>
      <c r="AF32" s="216"/>
      <c r="AG32" s="226"/>
      <c r="AH32" s="214"/>
      <c r="AI32" s="216"/>
      <c r="AJ32" s="216"/>
      <c r="AK32" s="226"/>
    </row>
    <row r="33" spans="1:37" x14ac:dyDescent="0.2">
      <c r="A33" s="240"/>
      <c r="B33" s="219"/>
      <c r="C33" s="166"/>
      <c r="D33" s="166"/>
      <c r="E33" s="166"/>
      <c r="F33" s="166"/>
      <c r="G33" s="234"/>
      <c r="H33" s="166"/>
      <c r="I33" s="166"/>
      <c r="J33" s="228" t="s">
        <v>42</v>
      </c>
      <c r="K33" s="229"/>
      <c r="L33" s="72"/>
      <c r="M33" s="69">
        <f>'[2]HG 38_2017_100%'!M33</f>
        <v>0</v>
      </c>
      <c r="N33" s="69">
        <f>'[2]HG 38_2017_100%'!N33</f>
        <v>0</v>
      </c>
      <c r="O33" s="69">
        <f>'[2]HG 38_2017_100%'!O33</f>
        <v>0</v>
      </c>
      <c r="P33" s="69">
        <f>'[2]HG 38_2017_100%'!P33</f>
        <v>0</v>
      </c>
      <c r="Q33" s="69">
        <f>'[2]HG 38_2017_100%'!Q33</f>
        <v>0</v>
      </c>
      <c r="R33" s="69">
        <f>'[2]HG 38_2017_100%'!R33</f>
        <v>3948</v>
      </c>
      <c r="S33" s="73"/>
      <c r="T33" s="73"/>
      <c r="U33" s="73"/>
      <c r="V33" s="73"/>
      <c r="W33" s="73"/>
      <c r="X33" s="73"/>
      <c r="Y33" s="74">
        <f t="shared" si="2"/>
        <v>0</v>
      </c>
      <c r="Z33" s="214"/>
      <c r="AA33" s="216"/>
      <c r="AB33" s="216"/>
      <c r="AC33" s="226"/>
      <c r="AD33" s="214"/>
      <c r="AE33" s="216"/>
      <c r="AF33" s="216"/>
      <c r="AG33" s="226"/>
      <c r="AH33" s="214"/>
      <c r="AI33" s="216"/>
      <c r="AJ33" s="216"/>
      <c r="AK33" s="226"/>
    </row>
    <row r="34" spans="1:37" x14ac:dyDescent="0.2">
      <c r="A34" s="241"/>
      <c r="B34" s="219"/>
      <c r="C34" s="166"/>
      <c r="D34" s="166"/>
      <c r="E34" s="166"/>
      <c r="F34" s="166"/>
      <c r="G34" s="234"/>
      <c r="H34" s="166"/>
      <c r="I34" s="166"/>
      <c r="J34" s="237" t="s">
        <v>43</v>
      </c>
      <c r="K34" s="238"/>
      <c r="L34" s="72"/>
      <c r="M34" s="69">
        <f>'[2]HG 38_2017_100%'!M34</f>
        <v>0</v>
      </c>
      <c r="N34" s="69">
        <f>'[2]HG 38_2017_100%'!N34</f>
        <v>0</v>
      </c>
      <c r="O34" s="69">
        <f>'[2]HG 38_2017_100%'!O34</f>
        <v>0</v>
      </c>
      <c r="P34" s="69">
        <f>'[2]HG 38_2017_100%'!P34</f>
        <v>0</v>
      </c>
      <c r="Q34" s="69">
        <f>'[2]HG 38_2017_100%'!Q34</f>
        <v>0</v>
      </c>
      <c r="R34" s="69">
        <f>'[2]HG 38_2017_100%'!R34</f>
        <v>3948</v>
      </c>
      <c r="S34" s="73"/>
      <c r="T34" s="73"/>
      <c r="U34" s="73"/>
      <c r="V34" s="73"/>
      <c r="W34" s="73"/>
      <c r="X34" s="73"/>
      <c r="Y34" s="74">
        <f t="shared" si="2"/>
        <v>0</v>
      </c>
      <c r="Z34" s="214"/>
      <c r="AA34" s="216"/>
      <c r="AB34" s="216"/>
      <c r="AC34" s="226"/>
      <c r="AD34" s="214"/>
      <c r="AE34" s="216"/>
      <c r="AF34" s="216"/>
      <c r="AG34" s="226"/>
      <c r="AH34" s="214"/>
      <c r="AI34" s="216"/>
      <c r="AJ34" s="216"/>
      <c r="AK34" s="226"/>
    </row>
    <row r="35" spans="1:37" ht="25.5" customHeight="1" x14ac:dyDescent="0.2">
      <c r="A35" s="222"/>
      <c r="B35" s="219" t="s">
        <v>44</v>
      </c>
      <c r="C35" s="166">
        <f>'[1]posturi 2009'!C17</f>
        <v>41</v>
      </c>
      <c r="D35" s="166">
        <f>'[1]posturi 2009'!D17</f>
        <v>41</v>
      </c>
      <c r="E35" s="166">
        <f>'[1]posturi 2009'!E17</f>
        <v>0</v>
      </c>
      <c r="F35" s="166">
        <f>'[1]posturi 2009'!F17</f>
        <v>0</v>
      </c>
      <c r="G35" s="218" t="s">
        <v>45</v>
      </c>
      <c r="H35" s="221" t="s">
        <v>36</v>
      </c>
      <c r="I35" s="163" t="s">
        <v>46</v>
      </c>
      <c r="J35" s="235" t="s">
        <v>47</v>
      </c>
      <c r="K35" s="232"/>
      <c r="L35" s="72"/>
      <c r="M35" s="69">
        <f>'[2]HG 38_2017_100%'!M35</f>
        <v>0</v>
      </c>
      <c r="N35" s="69">
        <f>'[2]HG 38_2017_100%'!N35</f>
        <v>0</v>
      </c>
      <c r="O35" s="69">
        <f>'[2]HG 38_2017_100%'!O35</f>
        <v>0</v>
      </c>
      <c r="P35" s="69">
        <f>'[2]HG 38_2017_100%'!P35</f>
        <v>0</v>
      </c>
      <c r="Q35" s="69">
        <f>'[2]HG 38_2017_100%'!Q35</f>
        <v>0</v>
      </c>
      <c r="R35" s="69">
        <f>'[2]HG 38_2017_100%'!R35</f>
        <v>3365</v>
      </c>
      <c r="S35" s="75"/>
      <c r="T35" s="75"/>
      <c r="U35" s="75"/>
      <c r="V35" s="75"/>
      <c r="W35" s="75"/>
      <c r="X35" s="75"/>
      <c r="Y35" s="76">
        <f>ROUND(N35*N27,0)</f>
        <v>0</v>
      </c>
      <c r="Z35" s="214">
        <f>AA35+AB35+AC35</f>
        <v>0</v>
      </c>
      <c r="AA35" s="216">
        <f>D35*M35</f>
        <v>0</v>
      </c>
      <c r="AB35" s="216">
        <f>E35*N35</f>
        <v>0</v>
      </c>
      <c r="AC35" s="226">
        <f>F35*Y35</f>
        <v>0</v>
      </c>
      <c r="AD35" s="214">
        <f>AE35+AF35+AG35</f>
        <v>0</v>
      </c>
      <c r="AE35" s="216">
        <f>D35*M35</f>
        <v>0</v>
      </c>
      <c r="AF35" s="216">
        <f>N35*AB35</f>
        <v>0</v>
      </c>
      <c r="AG35" s="226">
        <f>Y35*AC35</f>
        <v>0</v>
      </c>
      <c r="AH35" s="214">
        <f>AI35+AJ35+AK35</f>
        <v>0</v>
      </c>
      <c r="AI35" s="216">
        <f>D35*M35</f>
        <v>0</v>
      </c>
      <c r="AJ35" s="216">
        <f>AB35*AF35</f>
        <v>0</v>
      </c>
      <c r="AK35" s="226">
        <f>AC35*AG35</f>
        <v>0</v>
      </c>
    </row>
    <row r="36" spans="1:37" x14ac:dyDescent="0.2">
      <c r="A36" s="222"/>
      <c r="B36" s="219"/>
      <c r="C36" s="166"/>
      <c r="D36" s="166"/>
      <c r="E36" s="166"/>
      <c r="F36" s="166"/>
      <c r="G36" s="219"/>
      <c r="H36" s="166"/>
      <c r="I36" s="166"/>
      <c r="J36" s="228" t="s">
        <v>48</v>
      </c>
      <c r="K36" s="229"/>
      <c r="L36" s="72"/>
      <c r="M36" s="69">
        <f>'[2]HG 38_2017_100%'!M36</f>
        <v>0</v>
      </c>
      <c r="N36" s="69">
        <f>'[2]HG 38_2017_100%'!N36</f>
        <v>0</v>
      </c>
      <c r="O36" s="69">
        <f>'[2]HG 38_2017_100%'!O36</f>
        <v>0</v>
      </c>
      <c r="P36" s="69">
        <f>'[2]HG 38_2017_100%'!P36</f>
        <v>0</v>
      </c>
      <c r="Q36" s="69">
        <f>'[2]HG 38_2017_100%'!Q36</f>
        <v>0</v>
      </c>
      <c r="R36" s="69">
        <f>'[2]HG 38_2017_100%'!R36</f>
        <v>3365</v>
      </c>
      <c r="S36" s="75"/>
      <c r="T36" s="75"/>
      <c r="U36" s="75"/>
      <c r="V36" s="75"/>
      <c r="W36" s="75"/>
      <c r="X36" s="75"/>
      <c r="Y36" s="76">
        <f>ROUND(N36*N28,0)</f>
        <v>0</v>
      </c>
      <c r="Z36" s="214"/>
      <c r="AA36" s="216"/>
      <c r="AB36" s="216"/>
      <c r="AC36" s="226"/>
      <c r="AD36" s="214"/>
      <c r="AE36" s="216"/>
      <c r="AF36" s="216"/>
      <c r="AG36" s="226"/>
      <c r="AH36" s="214"/>
      <c r="AI36" s="216"/>
      <c r="AJ36" s="216"/>
      <c r="AK36" s="226"/>
    </row>
    <row r="37" spans="1:37" x14ac:dyDescent="0.2">
      <c r="A37" s="222"/>
      <c r="B37" s="219"/>
      <c r="C37" s="166"/>
      <c r="D37" s="166"/>
      <c r="E37" s="166"/>
      <c r="F37" s="166"/>
      <c r="G37" s="219"/>
      <c r="H37" s="166"/>
      <c r="I37" s="166"/>
      <c r="J37" s="228" t="s">
        <v>49</v>
      </c>
      <c r="K37" s="229"/>
      <c r="L37" s="72"/>
      <c r="M37" s="69">
        <f>'[2]HG 38_2017_100%'!M37</f>
        <v>0</v>
      </c>
      <c r="N37" s="69">
        <f>'[2]HG 38_2017_100%'!N37</f>
        <v>0</v>
      </c>
      <c r="O37" s="69">
        <f>'[2]HG 38_2017_100%'!O37</f>
        <v>0</v>
      </c>
      <c r="P37" s="69">
        <f>'[2]HG 38_2017_100%'!P37</f>
        <v>0</v>
      </c>
      <c r="Q37" s="69">
        <f>'[2]HG 38_2017_100%'!Q37</f>
        <v>0</v>
      </c>
      <c r="R37" s="69">
        <f>'[2]HG 38_2017_100%'!R37</f>
        <v>3365</v>
      </c>
      <c r="S37" s="75"/>
      <c r="T37" s="75"/>
      <c r="U37" s="75"/>
      <c r="V37" s="75"/>
      <c r="W37" s="75"/>
      <c r="X37" s="75"/>
      <c r="Y37" s="76">
        <f>ROUND(N37*N29,0)</f>
        <v>0</v>
      </c>
      <c r="Z37" s="214"/>
      <c r="AA37" s="216"/>
      <c r="AB37" s="216"/>
      <c r="AC37" s="226"/>
      <c r="AD37" s="214"/>
      <c r="AE37" s="216"/>
      <c r="AF37" s="216"/>
      <c r="AG37" s="226"/>
      <c r="AH37" s="214"/>
      <c r="AI37" s="216"/>
      <c r="AJ37" s="216"/>
      <c r="AK37" s="226"/>
    </row>
    <row r="38" spans="1:37" x14ac:dyDescent="0.2">
      <c r="A38" s="233"/>
      <c r="B38" s="219"/>
      <c r="C38" s="166"/>
      <c r="D38" s="166"/>
      <c r="E38" s="166"/>
      <c r="F38" s="166"/>
      <c r="G38" s="219"/>
      <c r="H38" s="166"/>
      <c r="I38" s="166"/>
      <c r="J38" s="230" t="s">
        <v>50</v>
      </c>
      <c r="K38" s="229"/>
      <c r="L38" s="72"/>
      <c r="M38" s="69">
        <f>'[2]HG 38_2017_100%'!M38</f>
        <v>0</v>
      </c>
      <c r="N38" s="69">
        <f>'[2]HG 38_2017_100%'!N38</f>
        <v>0</v>
      </c>
      <c r="O38" s="69">
        <f>'[2]HG 38_2017_100%'!O38</f>
        <v>0</v>
      </c>
      <c r="P38" s="69">
        <f>'[2]HG 38_2017_100%'!P38</f>
        <v>0</v>
      </c>
      <c r="Q38" s="69">
        <f>'[2]HG 38_2017_100%'!Q38</f>
        <v>0</v>
      </c>
      <c r="R38" s="69">
        <f>'[2]HG 38_2017_100%'!R38</f>
        <v>3365</v>
      </c>
      <c r="S38" s="75"/>
      <c r="T38" s="75"/>
      <c r="U38" s="75"/>
      <c r="V38" s="75"/>
      <c r="W38" s="75"/>
      <c r="X38" s="75"/>
      <c r="Y38" s="76">
        <f>ROUND(N38*N30,0)</f>
        <v>0</v>
      </c>
      <c r="Z38" s="214"/>
      <c r="AA38" s="216"/>
      <c r="AB38" s="216"/>
      <c r="AC38" s="226"/>
      <c r="AD38" s="214"/>
      <c r="AE38" s="216"/>
      <c r="AF38" s="216"/>
      <c r="AG38" s="226"/>
      <c r="AH38" s="214"/>
      <c r="AI38" s="216"/>
      <c r="AJ38" s="216"/>
      <c r="AK38" s="226"/>
    </row>
    <row r="39" spans="1:37" ht="25.5" customHeight="1" x14ac:dyDescent="0.2">
      <c r="A39" s="222"/>
      <c r="B39" s="234" t="s">
        <v>51</v>
      </c>
      <c r="C39" s="163">
        <f>'[1]posturi 2009'!C18</f>
        <v>715</v>
      </c>
      <c r="D39" s="163">
        <f>'[1]posturi 2009'!D18</f>
        <v>715</v>
      </c>
      <c r="E39" s="163">
        <f>'[1]posturi 2009'!E18</f>
        <v>0</v>
      </c>
      <c r="F39" s="163">
        <f>'[1]posturi 2009'!F18</f>
        <v>0</v>
      </c>
      <c r="G39" s="218" t="s">
        <v>52</v>
      </c>
      <c r="H39" s="221" t="s">
        <v>36</v>
      </c>
      <c r="I39" s="163" t="s">
        <v>53</v>
      </c>
      <c r="J39" s="231" t="s">
        <v>54</v>
      </c>
      <c r="K39" s="232"/>
      <c r="L39" s="72"/>
      <c r="M39" s="69">
        <f>'[2]HG 38_2017_100%'!M39</f>
        <v>0</v>
      </c>
      <c r="N39" s="69">
        <f>'[2]HG 38_2017_100%'!N39</f>
        <v>0</v>
      </c>
      <c r="O39" s="69">
        <f>'[2]HG 38_2017_100%'!O39</f>
        <v>0</v>
      </c>
      <c r="P39" s="69">
        <f>'[2]HG 38_2017_100%'!P39</f>
        <v>2513</v>
      </c>
      <c r="Q39" s="69">
        <f>'[2]HG 38_2017_100%'!Q39</f>
        <v>2585</v>
      </c>
      <c r="R39" s="69">
        <f>'[2]HG 38_2017_100%'!R39</f>
        <v>2657</v>
      </c>
      <c r="S39" s="75"/>
      <c r="T39" s="75"/>
      <c r="U39" s="75"/>
      <c r="V39" s="75"/>
      <c r="W39" s="75"/>
      <c r="X39" s="75"/>
      <c r="Y39" s="76">
        <f t="shared" ref="Y39:Y44" si="3">N39*N27</f>
        <v>0</v>
      </c>
      <c r="Z39" s="214">
        <f>AA39+AB39+AC39</f>
        <v>0</v>
      </c>
      <c r="AA39" s="216">
        <f>D39*M39</f>
        <v>0</v>
      </c>
      <c r="AB39" s="216">
        <f>E39*N39</f>
        <v>0</v>
      </c>
      <c r="AC39" s="226">
        <f>F39*Y39</f>
        <v>0</v>
      </c>
      <c r="AD39" s="214">
        <f>AE39+AF39+AG39</f>
        <v>0</v>
      </c>
      <c r="AE39" s="216">
        <f>D39*M39</f>
        <v>0</v>
      </c>
      <c r="AF39" s="216">
        <f>N39*AB39</f>
        <v>0</v>
      </c>
      <c r="AG39" s="226">
        <f>L39*AC39</f>
        <v>0</v>
      </c>
      <c r="AH39" s="214">
        <f>AI39+AJ39+AK39</f>
        <v>0</v>
      </c>
      <c r="AI39" s="216">
        <f>D39*M39</f>
        <v>0</v>
      </c>
      <c r="AJ39" s="216">
        <f>AB39*AF39</f>
        <v>0</v>
      </c>
      <c r="AK39" s="226">
        <f>Z39*AG39</f>
        <v>0</v>
      </c>
    </row>
    <row r="40" spans="1:37" x14ac:dyDescent="0.2">
      <c r="A40" s="222"/>
      <c r="B40" s="234"/>
      <c r="C40" s="163"/>
      <c r="D40" s="163"/>
      <c r="E40" s="163"/>
      <c r="F40" s="163"/>
      <c r="G40" s="219"/>
      <c r="H40" s="166"/>
      <c r="I40" s="166"/>
      <c r="J40" s="230" t="s">
        <v>55</v>
      </c>
      <c r="K40" s="229"/>
      <c r="L40" s="72"/>
      <c r="M40" s="69">
        <f>'[2]HG 38_2017_100%'!M40</f>
        <v>0</v>
      </c>
      <c r="N40" s="69">
        <f>'[2]HG 38_2017_100%'!N40</f>
        <v>0</v>
      </c>
      <c r="O40" s="69">
        <f>'[2]HG 38_2017_100%'!O40</f>
        <v>0</v>
      </c>
      <c r="P40" s="69">
        <f>'[2]HG 38_2017_100%'!P40</f>
        <v>2513</v>
      </c>
      <c r="Q40" s="69">
        <f>'[2]HG 38_2017_100%'!Q40</f>
        <v>2585</v>
      </c>
      <c r="R40" s="69">
        <f>'[2]HG 38_2017_100%'!R40</f>
        <v>2657</v>
      </c>
      <c r="S40" s="75"/>
      <c r="T40" s="75"/>
      <c r="U40" s="75"/>
      <c r="V40" s="75"/>
      <c r="W40" s="75"/>
      <c r="X40" s="75"/>
      <c r="Y40" s="76">
        <f t="shared" si="3"/>
        <v>0</v>
      </c>
      <c r="Z40" s="214"/>
      <c r="AA40" s="216"/>
      <c r="AB40" s="216"/>
      <c r="AC40" s="226"/>
      <c r="AD40" s="214"/>
      <c r="AE40" s="216"/>
      <c r="AF40" s="216"/>
      <c r="AG40" s="226"/>
      <c r="AH40" s="214"/>
      <c r="AI40" s="216"/>
      <c r="AJ40" s="216"/>
      <c r="AK40" s="226"/>
    </row>
    <row r="41" spans="1:37" x14ac:dyDescent="0.2">
      <c r="A41" s="222"/>
      <c r="B41" s="234"/>
      <c r="C41" s="163"/>
      <c r="D41" s="163"/>
      <c r="E41" s="163"/>
      <c r="F41" s="163"/>
      <c r="G41" s="219"/>
      <c r="H41" s="166"/>
      <c r="I41" s="166"/>
      <c r="J41" s="230" t="s">
        <v>56</v>
      </c>
      <c r="K41" s="229"/>
      <c r="L41" s="72"/>
      <c r="M41" s="69">
        <f>'[2]HG 38_2017_100%'!M41</f>
        <v>0</v>
      </c>
      <c r="N41" s="69">
        <f>'[2]HG 38_2017_100%'!N41</f>
        <v>0</v>
      </c>
      <c r="O41" s="69">
        <f>'[2]HG 38_2017_100%'!O41</f>
        <v>0</v>
      </c>
      <c r="P41" s="69">
        <f>'[2]HG 38_2017_100%'!P41</f>
        <v>2513</v>
      </c>
      <c r="Q41" s="69">
        <f>'[2]HG 38_2017_100%'!Q41</f>
        <v>2585</v>
      </c>
      <c r="R41" s="69">
        <f>'[2]HG 38_2017_100%'!R41</f>
        <v>2657</v>
      </c>
      <c r="S41" s="75"/>
      <c r="T41" s="75"/>
      <c r="U41" s="75"/>
      <c r="V41" s="75"/>
      <c r="W41" s="75"/>
      <c r="X41" s="75"/>
      <c r="Y41" s="76">
        <f t="shared" si="3"/>
        <v>0</v>
      </c>
      <c r="Z41" s="214"/>
      <c r="AA41" s="216"/>
      <c r="AB41" s="216"/>
      <c r="AC41" s="226"/>
      <c r="AD41" s="214"/>
      <c r="AE41" s="216"/>
      <c r="AF41" s="216"/>
      <c r="AG41" s="226"/>
      <c r="AH41" s="214"/>
      <c r="AI41" s="216"/>
      <c r="AJ41" s="216"/>
      <c r="AK41" s="226"/>
    </row>
    <row r="42" spans="1:37" x14ac:dyDescent="0.2">
      <c r="A42" s="222"/>
      <c r="B42" s="234"/>
      <c r="C42" s="163"/>
      <c r="D42" s="163"/>
      <c r="E42" s="163"/>
      <c r="F42" s="163"/>
      <c r="G42" s="219"/>
      <c r="H42" s="166"/>
      <c r="I42" s="166"/>
      <c r="J42" s="230" t="s">
        <v>57</v>
      </c>
      <c r="K42" s="229"/>
      <c r="L42" s="72"/>
      <c r="M42" s="69">
        <f>'[2]HG 38_2017_100%'!M42</f>
        <v>0</v>
      </c>
      <c r="N42" s="69">
        <f>'[2]HG 38_2017_100%'!N42</f>
        <v>0</v>
      </c>
      <c r="O42" s="69">
        <f>'[2]HG 38_2017_100%'!O42</f>
        <v>0</v>
      </c>
      <c r="P42" s="69">
        <f>'[2]HG 38_2017_100%'!P42</f>
        <v>2513</v>
      </c>
      <c r="Q42" s="69">
        <f>'[2]HG 38_2017_100%'!Q42</f>
        <v>2585</v>
      </c>
      <c r="R42" s="69">
        <f>'[2]HG 38_2017_100%'!R42</f>
        <v>2657</v>
      </c>
      <c r="S42" s="75"/>
      <c r="T42" s="75"/>
      <c r="U42" s="75"/>
      <c r="V42" s="75"/>
      <c r="W42" s="75"/>
      <c r="X42" s="75"/>
      <c r="Y42" s="76">
        <f t="shared" si="3"/>
        <v>0</v>
      </c>
      <c r="Z42" s="214"/>
      <c r="AA42" s="216"/>
      <c r="AB42" s="216"/>
      <c r="AC42" s="226"/>
      <c r="AD42" s="214"/>
      <c r="AE42" s="216"/>
      <c r="AF42" s="216"/>
      <c r="AG42" s="226"/>
      <c r="AH42" s="214"/>
      <c r="AI42" s="216"/>
      <c r="AJ42" s="216"/>
      <c r="AK42" s="226"/>
    </row>
    <row r="43" spans="1:37" x14ac:dyDescent="0.2">
      <c r="A43" s="222"/>
      <c r="B43" s="234"/>
      <c r="C43" s="163"/>
      <c r="D43" s="163"/>
      <c r="E43" s="163"/>
      <c r="F43" s="163"/>
      <c r="G43" s="219"/>
      <c r="H43" s="166"/>
      <c r="I43" s="166"/>
      <c r="J43" s="230" t="s">
        <v>58</v>
      </c>
      <c r="K43" s="229"/>
      <c r="L43" s="72"/>
      <c r="M43" s="69">
        <f>'[2]HG 38_2017_100%'!M43</f>
        <v>0</v>
      </c>
      <c r="N43" s="69">
        <f>'[2]HG 38_2017_100%'!N43</f>
        <v>0</v>
      </c>
      <c r="O43" s="69">
        <f>'[2]HG 38_2017_100%'!O43</f>
        <v>0</v>
      </c>
      <c r="P43" s="69">
        <f>'[2]HG 38_2017_100%'!P43</f>
        <v>2513</v>
      </c>
      <c r="Q43" s="69">
        <f>'[2]HG 38_2017_100%'!Q43</f>
        <v>2585</v>
      </c>
      <c r="R43" s="69">
        <f>'[2]HG 38_2017_100%'!R43</f>
        <v>2657</v>
      </c>
      <c r="S43" s="75"/>
      <c r="T43" s="75"/>
      <c r="U43" s="75"/>
      <c r="V43" s="75"/>
      <c r="W43" s="75"/>
      <c r="X43" s="75"/>
      <c r="Y43" s="76">
        <f t="shared" si="3"/>
        <v>0</v>
      </c>
      <c r="Z43" s="214"/>
      <c r="AA43" s="216"/>
      <c r="AB43" s="216"/>
      <c r="AC43" s="226"/>
      <c r="AD43" s="214"/>
      <c r="AE43" s="216"/>
      <c r="AF43" s="216"/>
      <c r="AG43" s="226"/>
      <c r="AH43" s="214"/>
      <c r="AI43" s="216"/>
      <c r="AJ43" s="216"/>
      <c r="AK43" s="226"/>
    </row>
    <row r="44" spans="1:37" x14ac:dyDescent="0.2">
      <c r="A44" s="233"/>
      <c r="B44" s="234"/>
      <c r="C44" s="163"/>
      <c r="D44" s="163"/>
      <c r="E44" s="163"/>
      <c r="F44" s="163"/>
      <c r="G44" s="219"/>
      <c r="H44" s="166"/>
      <c r="I44" s="166"/>
      <c r="J44" s="230" t="s">
        <v>59</v>
      </c>
      <c r="K44" s="229"/>
      <c r="L44" s="72"/>
      <c r="M44" s="69">
        <f>'[2]HG 38_2017_100%'!M44</f>
        <v>0</v>
      </c>
      <c r="N44" s="69">
        <f>'[2]HG 38_2017_100%'!N44</f>
        <v>0</v>
      </c>
      <c r="O44" s="69">
        <f>'[2]HG 38_2017_100%'!O44</f>
        <v>0</v>
      </c>
      <c r="P44" s="69">
        <f>'[2]HG 38_2017_100%'!P44</f>
        <v>2513</v>
      </c>
      <c r="Q44" s="69">
        <f>'[2]HG 38_2017_100%'!Q44</f>
        <v>2585</v>
      </c>
      <c r="R44" s="69">
        <f>'[2]HG 38_2017_100%'!R44</f>
        <v>2657</v>
      </c>
      <c r="S44" s="75"/>
      <c r="T44" s="75"/>
      <c r="U44" s="75"/>
      <c r="V44" s="75"/>
      <c r="W44" s="75"/>
      <c r="X44" s="75"/>
      <c r="Y44" s="76">
        <f t="shared" si="3"/>
        <v>0</v>
      </c>
      <c r="Z44" s="214"/>
      <c r="AA44" s="216"/>
      <c r="AB44" s="216"/>
      <c r="AC44" s="226"/>
      <c r="AD44" s="214"/>
      <c r="AE44" s="216"/>
      <c r="AF44" s="216"/>
      <c r="AG44" s="226"/>
      <c r="AH44" s="214"/>
      <c r="AI44" s="216"/>
      <c r="AJ44" s="216"/>
      <c r="AK44" s="226"/>
    </row>
    <row r="45" spans="1:37" ht="12.75" customHeight="1" x14ac:dyDescent="0.2">
      <c r="A45" s="222"/>
      <c r="B45" s="224" t="s">
        <v>60</v>
      </c>
      <c r="C45" s="163">
        <f>'[1]posturi 2009'!C19</f>
        <v>466</v>
      </c>
      <c r="D45" s="163">
        <f>'[1]posturi 2009'!D19</f>
        <v>466</v>
      </c>
      <c r="E45" s="163">
        <f>'[1]posturi 2009'!E19</f>
        <v>0</v>
      </c>
      <c r="F45" s="163">
        <f>'[1]posturi 2009'!F19</f>
        <v>0</v>
      </c>
      <c r="G45" s="218" t="s">
        <v>61</v>
      </c>
      <c r="H45" s="221" t="s">
        <v>36</v>
      </c>
      <c r="I45" s="163" t="s">
        <v>62</v>
      </c>
      <c r="J45" s="228" t="s">
        <v>63</v>
      </c>
      <c r="K45" s="229"/>
      <c r="L45" s="72"/>
      <c r="M45" s="69">
        <f>'[2]HG 38_2017_100%'!M45</f>
        <v>2149</v>
      </c>
      <c r="N45" s="69">
        <f>'[2]HG 38_2017_100%'!N45</f>
        <v>2259</v>
      </c>
      <c r="O45" s="69">
        <f>'[2]HG 38_2017_100%'!O45</f>
        <v>2350</v>
      </c>
      <c r="P45" s="69">
        <f>'[2]HG 38_2017_100%'!P45</f>
        <v>2443</v>
      </c>
      <c r="Q45" s="69">
        <f>'[2]HG 38_2017_100%'!Q45</f>
        <v>2512</v>
      </c>
      <c r="R45" s="69">
        <f>'[2]HG 38_2017_100%'!R45</f>
        <v>2582</v>
      </c>
      <c r="S45" s="75"/>
      <c r="T45" s="75"/>
      <c r="U45" s="75"/>
      <c r="V45" s="75"/>
      <c r="W45" s="75"/>
      <c r="X45" s="75"/>
      <c r="Y45" s="76">
        <f>N45*N27</f>
        <v>0</v>
      </c>
      <c r="Z45" s="214">
        <f>AA45+AB45+AC45</f>
        <v>1001434</v>
      </c>
      <c r="AA45" s="216">
        <f>D45*M45</f>
        <v>1001434</v>
      </c>
      <c r="AB45" s="216">
        <f>E45*N45</f>
        <v>0</v>
      </c>
      <c r="AC45" s="226">
        <f>F45*Y45</f>
        <v>0</v>
      </c>
      <c r="AD45" s="214">
        <f>AE45+AF45+AG45</f>
        <v>1001434</v>
      </c>
      <c r="AE45" s="216">
        <f>D45*M45</f>
        <v>1001434</v>
      </c>
      <c r="AF45" s="216">
        <f>N45*AB45</f>
        <v>0</v>
      </c>
      <c r="AG45" s="226">
        <f>Y45*AC45</f>
        <v>0</v>
      </c>
      <c r="AH45" s="214">
        <f>AI45+AJ45+AK45</f>
        <v>1001434</v>
      </c>
      <c r="AI45" s="216">
        <f>D45*M45</f>
        <v>1001434</v>
      </c>
      <c r="AJ45" s="216">
        <f>AB45*AF45</f>
        <v>0</v>
      </c>
      <c r="AK45" s="226">
        <f>AC45*AG45</f>
        <v>0</v>
      </c>
    </row>
    <row r="46" spans="1:37" ht="16.5" customHeight="1" x14ac:dyDescent="0.2">
      <c r="A46" s="222"/>
      <c r="B46" s="224"/>
      <c r="C46" s="163"/>
      <c r="D46" s="163"/>
      <c r="E46" s="163"/>
      <c r="F46" s="163"/>
      <c r="G46" s="219"/>
      <c r="H46" s="163"/>
      <c r="I46" s="166"/>
      <c r="J46" s="228" t="s">
        <v>64</v>
      </c>
      <c r="K46" s="229"/>
      <c r="L46" s="72"/>
      <c r="M46" s="69">
        <f>'[2]HG 38_2017_100%'!M46</f>
        <v>2149</v>
      </c>
      <c r="N46" s="69">
        <f>'[2]HG 38_2017_100%'!N46</f>
        <v>2259</v>
      </c>
      <c r="O46" s="69">
        <f>'[2]HG 38_2017_100%'!O46</f>
        <v>2350</v>
      </c>
      <c r="P46" s="69">
        <f>'[2]HG 38_2017_100%'!P46</f>
        <v>2443</v>
      </c>
      <c r="Q46" s="69">
        <f>'[2]HG 38_2017_100%'!Q46</f>
        <v>2512</v>
      </c>
      <c r="R46" s="69">
        <f>'[2]HG 38_2017_100%'!R46</f>
        <v>2582</v>
      </c>
      <c r="S46" s="75"/>
      <c r="T46" s="75"/>
      <c r="U46" s="75"/>
      <c r="V46" s="75"/>
      <c r="W46" s="75"/>
      <c r="X46" s="75"/>
      <c r="Y46" s="76">
        <f>N46*N28</f>
        <v>2259</v>
      </c>
      <c r="Z46" s="214"/>
      <c r="AA46" s="216"/>
      <c r="AB46" s="216"/>
      <c r="AC46" s="226"/>
      <c r="AD46" s="214"/>
      <c r="AE46" s="216"/>
      <c r="AF46" s="216"/>
      <c r="AG46" s="226"/>
      <c r="AH46" s="214"/>
      <c r="AI46" s="216"/>
      <c r="AJ46" s="216"/>
      <c r="AK46" s="226"/>
    </row>
    <row r="47" spans="1:37" ht="21" customHeight="1" x14ac:dyDescent="0.2">
      <c r="A47" s="223"/>
      <c r="B47" s="225"/>
      <c r="C47" s="188"/>
      <c r="D47" s="188"/>
      <c r="E47" s="188"/>
      <c r="F47" s="188"/>
      <c r="G47" s="220"/>
      <c r="H47" s="188"/>
      <c r="I47" s="189"/>
      <c r="J47" s="228" t="s">
        <v>65</v>
      </c>
      <c r="K47" s="229"/>
      <c r="L47" s="77"/>
      <c r="M47" s="69">
        <f>'[2]HG 38_2017_100%'!M47</f>
        <v>2149</v>
      </c>
      <c r="N47" s="69">
        <f>'[2]HG 38_2017_100%'!N47</f>
        <v>2259</v>
      </c>
      <c r="O47" s="69">
        <f>'[2]HG 38_2017_100%'!O47</f>
        <v>2350</v>
      </c>
      <c r="P47" s="69">
        <f>'[2]HG 38_2017_100%'!P47</f>
        <v>2443</v>
      </c>
      <c r="Q47" s="69">
        <f>'[2]HG 38_2017_100%'!Q47</f>
        <v>2512</v>
      </c>
      <c r="R47" s="69">
        <f>'[2]HG 38_2017_100%'!R47</f>
        <v>2582</v>
      </c>
      <c r="S47" s="75"/>
      <c r="T47" s="75"/>
      <c r="U47" s="75"/>
      <c r="V47" s="75"/>
      <c r="W47" s="75"/>
      <c r="X47" s="75"/>
      <c r="Y47" s="76">
        <f>N47*N29</f>
        <v>0</v>
      </c>
      <c r="Z47" s="215"/>
      <c r="AA47" s="217"/>
      <c r="AB47" s="217"/>
      <c r="AC47" s="227"/>
      <c r="AD47" s="215"/>
      <c r="AE47" s="217"/>
      <c r="AF47" s="217"/>
      <c r="AG47" s="227"/>
      <c r="AH47" s="215"/>
      <c r="AI47" s="217"/>
      <c r="AJ47" s="217"/>
      <c r="AK47" s="227"/>
    </row>
    <row r="48" spans="1:37" ht="50.25" customHeight="1" thickBot="1" x14ac:dyDescent="0.25">
      <c r="A48" s="204" t="s">
        <v>66</v>
      </c>
      <c r="B48" s="204"/>
      <c r="C48" s="78">
        <f>C50+C95</f>
        <v>15237</v>
      </c>
      <c r="D48" s="78">
        <f>D50+D95</f>
        <v>0</v>
      </c>
      <c r="E48" s="78">
        <f>E50+E95</f>
        <v>4571.1000000000004</v>
      </c>
      <c r="F48" s="78">
        <f>F50+F95</f>
        <v>10665.9</v>
      </c>
      <c r="G48" s="79"/>
      <c r="H48" s="79"/>
      <c r="I48" s="79"/>
      <c r="J48" s="79"/>
      <c r="K48" s="79"/>
      <c r="L48" s="80"/>
      <c r="M48" s="205" t="s">
        <v>2</v>
      </c>
      <c r="N48" s="206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81" t="e">
        <f t="shared" ref="Z48:AK48" si="4">Z50+Z95</f>
        <v>#REF!</v>
      </c>
      <c r="AA48" s="82" t="e">
        <f t="shared" si="4"/>
        <v>#REF!</v>
      </c>
      <c r="AB48" s="82" t="e">
        <f t="shared" si="4"/>
        <v>#REF!</v>
      </c>
      <c r="AC48" s="83" t="e">
        <f t="shared" si="4"/>
        <v>#REF!</v>
      </c>
      <c r="AD48" s="81" t="e">
        <f t="shared" si="4"/>
        <v>#REF!</v>
      </c>
      <c r="AE48" s="82" t="e">
        <f t="shared" si="4"/>
        <v>#REF!</v>
      </c>
      <c r="AF48" s="82">
        <f t="shared" si="4"/>
        <v>1597729.1999999997</v>
      </c>
      <c r="AG48" s="83">
        <f t="shared" si="4"/>
        <v>21441383.600000001</v>
      </c>
      <c r="AH48" s="81" t="e">
        <f t="shared" si="4"/>
        <v>#VALUE!</v>
      </c>
      <c r="AI48" s="82" t="e">
        <f t="shared" si="4"/>
        <v>#VALUE!</v>
      </c>
      <c r="AJ48" s="82">
        <f t="shared" si="4"/>
        <v>1375789.44</v>
      </c>
      <c r="AK48" s="83">
        <f t="shared" si="4"/>
        <v>17374928.48</v>
      </c>
    </row>
    <row r="49" spans="1:37" x14ac:dyDescent="0.2">
      <c r="A49" s="208" t="s">
        <v>67</v>
      </c>
      <c r="B49" s="209"/>
      <c r="C49" s="209"/>
      <c r="D49" s="209"/>
      <c r="E49" s="209"/>
      <c r="F49" s="209"/>
      <c r="G49" s="209"/>
      <c r="H49" s="209"/>
      <c r="I49" s="209"/>
      <c r="J49" s="84"/>
      <c r="K49" s="84"/>
      <c r="L49" s="85"/>
      <c r="M49" s="86">
        <v>1</v>
      </c>
      <c r="N49" s="210">
        <v>0.8</v>
      </c>
      <c r="O49" s="211"/>
      <c r="P49" s="211"/>
      <c r="Q49" s="211"/>
      <c r="R49" s="211"/>
      <c r="S49" s="212"/>
      <c r="T49" s="210">
        <v>0.65</v>
      </c>
      <c r="U49" s="211"/>
      <c r="V49" s="211"/>
      <c r="W49" s="211"/>
      <c r="X49" s="211"/>
      <c r="Y49" s="212"/>
      <c r="Z49" s="87"/>
      <c r="AA49" s="87"/>
      <c r="AB49" s="87"/>
      <c r="AC49" s="88"/>
      <c r="AD49" s="89"/>
      <c r="AE49" s="87"/>
      <c r="AF49" s="87"/>
      <c r="AG49" s="88"/>
      <c r="AH49" s="89"/>
      <c r="AI49" s="87"/>
      <c r="AJ49" s="87"/>
      <c r="AK49" s="88"/>
    </row>
    <row r="50" spans="1:37" ht="12.75" customHeight="1" thickBot="1" x14ac:dyDescent="0.25">
      <c r="A50" s="90" t="s">
        <v>68</v>
      </c>
      <c r="B50" s="91" t="s">
        <v>69</v>
      </c>
      <c r="C50" s="92">
        <f>C51+C62+C73+C84</f>
        <v>10957</v>
      </c>
      <c r="D50" s="92">
        <f>D51+D62+D73+D84</f>
        <v>0</v>
      </c>
      <c r="E50" s="92">
        <f>E51+E62+E73+E84</f>
        <v>3287.1000000000004</v>
      </c>
      <c r="F50" s="92">
        <f>F51+F62+F73+F84</f>
        <v>7669.9</v>
      </c>
      <c r="G50" s="213" t="s">
        <v>70</v>
      </c>
      <c r="H50" s="213"/>
      <c r="I50" s="213"/>
      <c r="J50" s="93"/>
      <c r="K50" s="93"/>
      <c r="L50" s="94"/>
      <c r="M50" s="95"/>
      <c r="N50" s="96">
        <v>0</v>
      </c>
      <c r="O50" s="97">
        <v>1</v>
      </c>
      <c r="P50" s="97">
        <v>2</v>
      </c>
      <c r="Q50" s="97">
        <v>3</v>
      </c>
      <c r="R50" s="97">
        <v>4</v>
      </c>
      <c r="S50" s="98">
        <v>5</v>
      </c>
      <c r="T50" s="96">
        <v>0</v>
      </c>
      <c r="U50" s="97">
        <v>1</v>
      </c>
      <c r="V50" s="97">
        <v>2</v>
      </c>
      <c r="W50" s="97">
        <v>3</v>
      </c>
      <c r="X50" s="97">
        <v>4</v>
      </c>
      <c r="Y50" s="98">
        <v>5</v>
      </c>
      <c r="Z50" s="99" t="e">
        <f t="shared" ref="Z50:AK50" si="5">Z51+Z62+Z73+Z84</f>
        <v>#REF!</v>
      </c>
      <c r="AA50" s="100" t="e">
        <f t="shared" si="5"/>
        <v>#REF!</v>
      </c>
      <c r="AB50" s="100" t="e">
        <f t="shared" si="5"/>
        <v>#REF!</v>
      </c>
      <c r="AC50" s="101" t="e">
        <f t="shared" si="5"/>
        <v>#REF!</v>
      </c>
      <c r="AD50" s="102">
        <f t="shared" si="5"/>
        <v>17480304.799999997</v>
      </c>
      <c r="AE50" s="100">
        <f t="shared" si="5"/>
        <v>0</v>
      </c>
      <c r="AF50" s="100">
        <f t="shared" si="5"/>
        <v>1109698.7999999998</v>
      </c>
      <c r="AG50" s="101">
        <f t="shared" si="5"/>
        <v>16370606</v>
      </c>
      <c r="AH50" s="102" t="e">
        <f t="shared" si="5"/>
        <v>#VALUE!</v>
      </c>
      <c r="AI50" s="100" t="e">
        <f t="shared" si="5"/>
        <v>#VALUE!</v>
      </c>
      <c r="AJ50" s="100">
        <f t="shared" si="5"/>
        <v>887759.04</v>
      </c>
      <c r="AK50" s="103">
        <f t="shared" si="5"/>
        <v>13096484.800000001</v>
      </c>
    </row>
    <row r="51" spans="1:37" ht="12.75" customHeight="1" x14ac:dyDescent="0.2">
      <c r="A51" s="195" t="s">
        <v>71</v>
      </c>
      <c r="B51" s="187" t="s">
        <v>72</v>
      </c>
      <c r="C51" s="192">
        <f>'[1]posturi 2009'!C23</f>
        <v>3018</v>
      </c>
      <c r="D51" s="192">
        <f>'[1]posturi 2009'!D23</f>
        <v>0</v>
      </c>
      <c r="E51" s="192">
        <f>'[1]posturi 2009'!E23</f>
        <v>905.4</v>
      </c>
      <c r="F51" s="192">
        <f>'[1]posturi 2009'!F23</f>
        <v>2112.6</v>
      </c>
      <c r="G51" s="184" t="s">
        <v>73</v>
      </c>
      <c r="H51" s="198" t="s">
        <v>36</v>
      </c>
      <c r="I51" s="104"/>
      <c r="J51" s="104"/>
      <c r="K51" s="104"/>
      <c r="L51" s="105"/>
      <c r="M51" s="106"/>
      <c r="N51" s="107"/>
      <c r="O51" s="108"/>
      <c r="P51" s="109"/>
      <c r="Q51" s="109"/>
      <c r="R51" s="110"/>
      <c r="S51" s="111"/>
      <c r="T51" s="107"/>
      <c r="U51" s="109"/>
      <c r="V51" s="109"/>
      <c r="W51" s="109"/>
      <c r="X51" s="109"/>
      <c r="Y51" s="112"/>
      <c r="Z51" s="174" t="e">
        <f>AA51+AB51+AC51</f>
        <v>#REF!</v>
      </c>
      <c r="AA51" s="175">
        <f>M50*D51</f>
        <v>0</v>
      </c>
      <c r="AB51" s="175" t="e">
        <f>#REF!*E51</f>
        <v>#REF!</v>
      </c>
      <c r="AC51" s="172" t="e">
        <f>#REF!*F51</f>
        <v>#REF!</v>
      </c>
      <c r="AD51" s="176">
        <f>AE51+AF51+AG51</f>
        <v>5420931.5999999996</v>
      </c>
      <c r="AE51" s="175">
        <f>D51*$M$61</f>
        <v>0</v>
      </c>
      <c r="AF51" s="175">
        <f>E51*$N$61</f>
        <v>0</v>
      </c>
      <c r="AG51" s="172">
        <f>F51*$Y$61</f>
        <v>5420931.5999999996</v>
      </c>
      <c r="AH51" s="176" t="e">
        <f>AI51+AJ51+AK51</f>
        <v>#VALUE!</v>
      </c>
      <c r="AI51" s="175" t="e">
        <f>H51*$M$61</f>
        <v>#VALUE!</v>
      </c>
      <c r="AJ51" s="172">
        <f>E51*(N61*80%)</f>
        <v>0</v>
      </c>
      <c r="AK51" s="173">
        <f>F51*(Y61*80%)</f>
        <v>4336745.28</v>
      </c>
    </row>
    <row r="52" spans="1:37" x14ac:dyDescent="0.2">
      <c r="A52" s="196"/>
      <c r="B52" s="163"/>
      <c r="C52" s="166"/>
      <c r="D52" s="166"/>
      <c r="E52" s="166"/>
      <c r="F52" s="166"/>
      <c r="G52" s="163"/>
      <c r="H52" s="166"/>
      <c r="I52" s="113" t="s">
        <v>74</v>
      </c>
      <c r="J52" s="113"/>
      <c r="K52" s="113"/>
      <c r="L52" s="114"/>
      <c r="M52" s="115"/>
      <c r="N52" s="116">
        <f>ROUND('[2]HG 38_2017_100%'!N52*80%,0)</f>
        <v>1794</v>
      </c>
      <c r="O52" s="116">
        <f>ROUND('[2]HG 38_2017_100%'!O52*80%,0)</f>
        <v>1886</v>
      </c>
      <c r="P52" s="116">
        <f>ROUND('[2]HG 38_2017_100%'!P52*80%,0)</f>
        <v>1963</v>
      </c>
      <c r="Q52" s="116">
        <f>ROUND('[2]HG 38_2017_100%'!Q52*80%,0)</f>
        <v>2042</v>
      </c>
      <c r="R52" s="116">
        <f>ROUND('[2]HG 38_2017_100%'!R52*80%,0)</f>
        <v>2100</v>
      </c>
      <c r="S52" s="116">
        <f>ROUND('[2]HG 38_2017_100%'!S52*80%,0)</f>
        <v>2158</v>
      </c>
      <c r="T52" s="116">
        <f>ROUND('[2]HG 38_2017_100%'!N52*65%,0)</f>
        <v>1457</v>
      </c>
      <c r="U52" s="116">
        <f>ROUND('[2]HG 38_2017_100%'!O52*65%,0)</f>
        <v>1533</v>
      </c>
      <c r="V52" s="116">
        <f>ROUND('[2]HG 38_2017_100%'!P52*65%,0)</f>
        <v>1595</v>
      </c>
      <c r="W52" s="116">
        <f>ROUND('[2]HG 38_2017_100%'!Q52*65%,0)</f>
        <v>1659</v>
      </c>
      <c r="X52" s="116">
        <f>ROUND('[2]HG 38_2017_100%'!R52*65%,0)</f>
        <v>1706</v>
      </c>
      <c r="Y52" s="116">
        <f>ROUND('[2]HG 38_2017_100%'!S52*65%,0)</f>
        <v>1754</v>
      </c>
      <c r="Z52" s="168"/>
      <c r="AA52" s="160"/>
      <c r="AB52" s="160"/>
      <c r="AC52" s="170"/>
      <c r="AD52" s="177"/>
      <c r="AE52" s="160"/>
      <c r="AF52" s="160"/>
      <c r="AG52" s="170"/>
      <c r="AH52" s="177"/>
      <c r="AI52" s="160"/>
      <c r="AJ52" s="170"/>
      <c r="AK52" s="173"/>
    </row>
    <row r="53" spans="1:37" x14ac:dyDescent="0.2">
      <c r="A53" s="196"/>
      <c r="B53" s="163"/>
      <c r="C53" s="166"/>
      <c r="D53" s="166"/>
      <c r="E53" s="166"/>
      <c r="F53" s="166"/>
      <c r="G53" s="163"/>
      <c r="H53" s="166"/>
      <c r="I53" s="113" t="s">
        <v>75</v>
      </c>
      <c r="J53" s="113"/>
      <c r="K53" s="113"/>
      <c r="L53" s="114"/>
      <c r="M53" s="115"/>
      <c r="N53" s="116">
        <f>ROUND('[2]HG 38_2017_100%'!N53*80%,0)</f>
        <v>0</v>
      </c>
      <c r="O53" s="116">
        <f>ROUND('[2]HG 38_2017_100%'!O53*80%,0)</f>
        <v>0</v>
      </c>
      <c r="P53" s="116">
        <f>ROUND('[2]HG 38_2017_100%'!P53*80%,0)</f>
        <v>2006</v>
      </c>
      <c r="Q53" s="116">
        <f>ROUND('[2]HG 38_2017_100%'!Q53*80%,0)</f>
        <v>2087</v>
      </c>
      <c r="R53" s="116">
        <f>ROUND('[2]HG 38_2017_100%'!R53*80%,0)</f>
        <v>2147</v>
      </c>
      <c r="S53" s="116">
        <f>ROUND('[2]HG 38_2017_100%'!S53*80%,0)</f>
        <v>2207</v>
      </c>
      <c r="T53" s="116">
        <f>ROUND('[2]HG 38_2017_100%'!N53*65%,0)</f>
        <v>0</v>
      </c>
      <c r="U53" s="116">
        <f>ROUND('[2]HG 38_2017_100%'!O53*65%,0)</f>
        <v>0</v>
      </c>
      <c r="V53" s="116">
        <f>ROUND('[2]HG 38_2017_100%'!P53*65%,0)</f>
        <v>1630</v>
      </c>
      <c r="W53" s="116">
        <f>ROUND('[2]HG 38_2017_100%'!Q53*65%,0)</f>
        <v>1696</v>
      </c>
      <c r="X53" s="116">
        <f>ROUND('[2]HG 38_2017_100%'!R53*65%,0)</f>
        <v>1745</v>
      </c>
      <c r="Y53" s="116">
        <f>ROUND('[2]HG 38_2017_100%'!S53*65%,0)</f>
        <v>1793</v>
      </c>
      <c r="Z53" s="168"/>
      <c r="AA53" s="160"/>
      <c r="AB53" s="160"/>
      <c r="AC53" s="170"/>
      <c r="AD53" s="177"/>
      <c r="AE53" s="160"/>
      <c r="AF53" s="160"/>
      <c r="AG53" s="170"/>
      <c r="AH53" s="177"/>
      <c r="AI53" s="160"/>
      <c r="AJ53" s="170"/>
      <c r="AK53" s="173"/>
    </row>
    <row r="54" spans="1:37" x14ac:dyDescent="0.2">
      <c r="A54" s="196"/>
      <c r="B54" s="163"/>
      <c r="C54" s="166"/>
      <c r="D54" s="166"/>
      <c r="E54" s="166"/>
      <c r="F54" s="166"/>
      <c r="G54" s="163"/>
      <c r="H54" s="166"/>
      <c r="I54" s="113" t="s">
        <v>76</v>
      </c>
      <c r="J54" s="113"/>
      <c r="K54" s="113"/>
      <c r="L54" s="114"/>
      <c r="M54" s="115"/>
      <c r="N54" s="116">
        <f>ROUND('[2]HG 38_2017_100%'!N54*80%,0)</f>
        <v>0</v>
      </c>
      <c r="O54" s="116">
        <f>ROUND('[2]HG 38_2017_100%'!O54*80%,0)</f>
        <v>0</v>
      </c>
      <c r="P54" s="116">
        <f>ROUND('[2]HG 38_2017_100%'!P54*80%,0)</f>
        <v>0</v>
      </c>
      <c r="Q54" s="116">
        <f>ROUND('[2]HG 38_2017_100%'!Q54*80%,0)</f>
        <v>2278</v>
      </c>
      <c r="R54" s="116">
        <f>ROUND('[2]HG 38_2017_100%'!R54*80%,0)</f>
        <v>2345</v>
      </c>
      <c r="S54" s="116">
        <f>ROUND('[2]HG 38_2017_100%'!S54*80%,0)</f>
        <v>2412</v>
      </c>
      <c r="T54" s="116">
        <f>ROUND('[2]HG 38_2017_100%'!N54*65%,0)</f>
        <v>0</v>
      </c>
      <c r="U54" s="116">
        <f>ROUND('[2]HG 38_2017_100%'!O54*65%,0)</f>
        <v>0</v>
      </c>
      <c r="V54" s="116">
        <f>ROUND('[2]HG 38_2017_100%'!P54*65%,0)</f>
        <v>0</v>
      </c>
      <c r="W54" s="116">
        <f>ROUND('[2]HG 38_2017_100%'!Q54*65%,0)</f>
        <v>1851</v>
      </c>
      <c r="X54" s="116">
        <f>ROUND('[2]HG 38_2017_100%'!R54*65%,0)</f>
        <v>1905</v>
      </c>
      <c r="Y54" s="116">
        <f>ROUND('[2]HG 38_2017_100%'!S54*65%,0)</f>
        <v>1960</v>
      </c>
      <c r="Z54" s="168"/>
      <c r="AA54" s="160"/>
      <c r="AB54" s="160"/>
      <c r="AC54" s="170"/>
      <c r="AD54" s="177"/>
      <c r="AE54" s="160"/>
      <c r="AF54" s="160"/>
      <c r="AG54" s="170"/>
      <c r="AH54" s="177"/>
      <c r="AI54" s="160"/>
      <c r="AJ54" s="170"/>
      <c r="AK54" s="173"/>
    </row>
    <row r="55" spans="1:37" x14ac:dyDescent="0.2">
      <c r="A55" s="196"/>
      <c r="B55" s="163"/>
      <c r="C55" s="166"/>
      <c r="D55" s="166"/>
      <c r="E55" s="166"/>
      <c r="F55" s="166"/>
      <c r="G55" s="163"/>
      <c r="H55" s="166"/>
      <c r="I55" s="117" t="s">
        <v>77</v>
      </c>
      <c r="J55" s="117"/>
      <c r="K55" s="117"/>
      <c r="L55" s="118"/>
      <c r="M55" s="115"/>
      <c r="N55" s="116">
        <f>ROUND('[2]HG 38_2017_100%'!N55*80%,0)</f>
        <v>0</v>
      </c>
      <c r="O55" s="116">
        <f>ROUND('[2]HG 38_2017_100%'!O55*80%,0)</f>
        <v>0</v>
      </c>
      <c r="P55" s="116">
        <f>ROUND('[2]HG 38_2017_100%'!P55*80%,0)</f>
        <v>0</v>
      </c>
      <c r="Q55" s="116">
        <f>ROUND('[2]HG 38_2017_100%'!Q55*80%,0)</f>
        <v>2362</v>
      </c>
      <c r="R55" s="116">
        <f>ROUND('[2]HG 38_2017_100%'!R55*80%,0)</f>
        <v>2432</v>
      </c>
      <c r="S55" s="116">
        <f>ROUND('[2]HG 38_2017_100%'!S55*80%,0)</f>
        <v>2502</v>
      </c>
      <c r="T55" s="116">
        <f>ROUND('[2]HG 38_2017_100%'!N55*65%,0)</f>
        <v>0</v>
      </c>
      <c r="U55" s="116">
        <f>ROUND('[2]HG 38_2017_100%'!O55*65%,0)</f>
        <v>0</v>
      </c>
      <c r="V55" s="116">
        <f>ROUND('[2]HG 38_2017_100%'!P55*65%,0)</f>
        <v>0</v>
      </c>
      <c r="W55" s="116">
        <f>ROUND('[2]HG 38_2017_100%'!Q55*65%,0)</f>
        <v>1919</v>
      </c>
      <c r="X55" s="116">
        <f>ROUND('[2]HG 38_2017_100%'!R55*65%,0)</f>
        <v>1976</v>
      </c>
      <c r="Y55" s="116">
        <f>ROUND('[2]HG 38_2017_100%'!S55*65%,0)</f>
        <v>2033</v>
      </c>
      <c r="Z55" s="168"/>
      <c r="AA55" s="160"/>
      <c r="AB55" s="160"/>
      <c r="AC55" s="170"/>
      <c r="AD55" s="177"/>
      <c r="AE55" s="160"/>
      <c r="AF55" s="160"/>
      <c r="AG55" s="170"/>
      <c r="AH55" s="177"/>
      <c r="AI55" s="160"/>
      <c r="AJ55" s="170"/>
      <c r="AK55" s="173"/>
    </row>
    <row r="56" spans="1:37" x14ac:dyDescent="0.2">
      <c r="A56" s="196"/>
      <c r="B56" s="163"/>
      <c r="C56" s="166"/>
      <c r="D56" s="166"/>
      <c r="E56" s="166"/>
      <c r="F56" s="166"/>
      <c r="G56" s="163"/>
      <c r="H56" s="166"/>
      <c r="I56" s="117" t="s">
        <v>78</v>
      </c>
      <c r="J56" s="117"/>
      <c r="K56" s="117"/>
      <c r="L56" s="118"/>
      <c r="M56" s="115"/>
      <c r="N56" s="116">
        <f>ROUND('[2]HG 38_2017_100%'!N56*80%,0)</f>
        <v>0</v>
      </c>
      <c r="O56" s="116">
        <f>ROUND('[2]HG 38_2017_100%'!O56*80%,0)</f>
        <v>0</v>
      </c>
      <c r="P56" s="116">
        <f>ROUND('[2]HG 38_2017_100%'!P56*80%,0)</f>
        <v>0</v>
      </c>
      <c r="Q56" s="116">
        <f>ROUND('[2]HG 38_2017_100%'!Q56*80%,0)</f>
        <v>0</v>
      </c>
      <c r="R56" s="116">
        <f>ROUND('[2]HG 38_2017_100%'!R56*80%,0)</f>
        <v>2527</v>
      </c>
      <c r="S56" s="116">
        <f>ROUND('[2]HG 38_2017_100%'!S56*80%,0)</f>
        <v>2600</v>
      </c>
      <c r="T56" s="116">
        <f>ROUND('[2]HG 38_2017_100%'!N56*65%,0)</f>
        <v>0</v>
      </c>
      <c r="U56" s="116">
        <f>ROUND('[2]HG 38_2017_100%'!O56*65%,0)</f>
        <v>0</v>
      </c>
      <c r="V56" s="116">
        <f>ROUND('[2]HG 38_2017_100%'!P56*65%,0)</f>
        <v>0</v>
      </c>
      <c r="W56" s="116">
        <f>ROUND('[2]HG 38_2017_100%'!Q56*65%,0)</f>
        <v>0</v>
      </c>
      <c r="X56" s="116">
        <f>ROUND('[2]HG 38_2017_100%'!R56*65%,0)</f>
        <v>2053</v>
      </c>
      <c r="Y56" s="116">
        <f>ROUND('[2]HG 38_2017_100%'!S56*65%,0)</f>
        <v>2113</v>
      </c>
      <c r="Z56" s="168"/>
      <c r="AA56" s="160"/>
      <c r="AB56" s="160"/>
      <c r="AC56" s="170"/>
      <c r="AD56" s="177"/>
      <c r="AE56" s="160"/>
      <c r="AF56" s="160"/>
      <c r="AG56" s="170"/>
      <c r="AH56" s="177"/>
      <c r="AI56" s="160"/>
      <c r="AJ56" s="170"/>
      <c r="AK56" s="173"/>
    </row>
    <row r="57" spans="1:37" x14ac:dyDescent="0.2">
      <c r="A57" s="196"/>
      <c r="B57" s="163"/>
      <c r="C57" s="166"/>
      <c r="D57" s="166"/>
      <c r="E57" s="166"/>
      <c r="F57" s="166"/>
      <c r="G57" s="163"/>
      <c r="H57" s="166"/>
      <c r="I57" s="117" t="s">
        <v>79</v>
      </c>
      <c r="J57" s="117"/>
      <c r="K57" s="117"/>
      <c r="L57" s="118"/>
      <c r="M57" s="115"/>
      <c r="N57" s="116">
        <f>ROUND('[2]HG 38_2017_100%'!N57*80%,0)</f>
        <v>0</v>
      </c>
      <c r="O57" s="116">
        <f>ROUND('[2]HG 38_2017_100%'!O57*80%,0)</f>
        <v>0</v>
      </c>
      <c r="P57" s="116">
        <f>ROUND('[2]HG 38_2017_100%'!P57*80%,0)</f>
        <v>0</v>
      </c>
      <c r="Q57" s="116">
        <f>ROUND('[2]HG 38_2017_100%'!Q57*80%,0)</f>
        <v>0</v>
      </c>
      <c r="R57" s="116">
        <f>ROUND('[2]HG 38_2017_100%'!R57*80%,0)</f>
        <v>0</v>
      </c>
      <c r="S57" s="116">
        <f>ROUND('[2]HG 38_2017_100%'!S57*80%,0)</f>
        <v>2692</v>
      </c>
      <c r="T57" s="116">
        <f>ROUND('[2]HG 38_2017_100%'!N57*65%,0)</f>
        <v>0</v>
      </c>
      <c r="U57" s="116">
        <f>ROUND('[2]HG 38_2017_100%'!O57*65%,0)</f>
        <v>0</v>
      </c>
      <c r="V57" s="116">
        <f>ROUND('[2]HG 38_2017_100%'!P57*65%,0)</f>
        <v>0</v>
      </c>
      <c r="W57" s="116">
        <f>ROUND('[2]HG 38_2017_100%'!Q57*65%,0)</f>
        <v>0</v>
      </c>
      <c r="X57" s="116">
        <f>ROUND('[2]HG 38_2017_100%'!R57*65%,0)</f>
        <v>0</v>
      </c>
      <c r="Y57" s="116">
        <f>ROUND('[2]HG 38_2017_100%'!S57*65%,0)</f>
        <v>2187</v>
      </c>
      <c r="Z57" s="168"/>
      <c r="AA57" s="160"/>
      <c r="AB57" s="160"/>
      <c r="AC57" s="170"/>
      <c r="AD57" s="177"/>
      <c r="AE57" s="160"/>
      <c r="AF57" s="160"/>
      <c r="AG57" s="170"/>
      <c r="AH57" s="177"/>
      <c r="AI57" s="160"/>
      <c r="AJ57" s="170"/>
      <c r="AK57" s="173"/>
    </row>
    <row r="58" spans="1:37" x14ac:dyDescent="0.2">
      <c r="A58" s="196"/>
      <c r="B58" s="163"/>
      <c r="C58" s="166"/>
      <c r="D58" s="166"/>
      <c r="E58" s="166"/>
      <c r="F58" s="166"/>
      <c r="G58" s="163"/>
      <c r="H58" s="166"/>
      <c r="I58" s="117" t="s">
        <v>80</v>
      </c>
      <c r="J58" s="117"/>
      <c r="K58" s="117"/>
      <c r="L58" s="118"/>
      <c r="M58" s="115"/>
      <c r="N58" s="116">
        <f>ROUND('[2]HG 38_2017_100%'!N58*80%,0)</f>
        <v>0</v>
      </c>
      <c r="O58" s="116">
        <f>ROUND('[2]HG 38_2017_100%'!O58*80%,0)</f>
        <v>0</v>
      </c>
      <c r="P58" s="116">
        <f>ROUND('[2]HG 38_2017_100%'!P58*80%,0)</f>
        <v>0</v>
      </c>
      <c r="Q58" s="116">
        <f>ROUND('[2]HG 38_2017_100%'!Q58*80%,0)</f>
        <v>0</v>
      </c>
      <c r="R58" s="116">
        <f>ROUND('[2]HG 38_2017_100%'!R58*80%,0)</f>
        <v>0</v>
      </c>
      <c r="S58" s="116">
        <f>ROUND('[2]HG 38_2017_100%'!S58*80%,0)</f>
        <v>2798</v>
      </c>
      <c r="T58" s="116">
        <f>ROUND('[2]HG 38_2017_100%'!N58*65%,0)</f>
        <v>0</v>
      </c>
      <c r="U58" s="116">
        <f>ROUND('[2]HG 38_2017_100%'!O58*65%,0)</f>
        <v>0</v>
      </c>
      <c r="V58" s="116">
        <f>ROUND('[2]HG 38_2017_100%'!P58*65%,0)</f>
        <v>0</v>
      </c>
      <c r="W58" s="116">
        <f>ROUND('[2]HG 38_2017_100%'!Q58*65%,0)</f>
        <v>0</v>
      </c>
      <c r="X58" s="116">
        <f>ROUND('[2]HG 38_2017_100%'!R58*65%,0)</f>
        <v>0</v>
      </c>
      <c r="Y58" s="116">
        <f>ROUND('[2]HG 38_2017_100%'!S58*65%,0)</f>
        <v>2273</v>
      </c>
      <c r="Z58" s="168"/>
      <c r="AA58" s="160"/>
      <c r="AB58" s="160"/>
      <c r="AC58" s="170"/>
      <c r="AD58" s="177"/>
      <c r="AE58" s="160"/>
      <c r="AF58" s="160"/>
      <c r="AG58" s="170"/>
      <c r="AH58" s="177"/>
      <c r="AI58" s="160"/>
      <c r="AJ58" s="170"/>
      <c r="AK58" s="173"/>
    </row>
    <row r="59" spans="1:37" x14ac:dyDescent="0.2">
      <c r="A59" s="196"/>
      <c r="B59" s="163"/>
      <c r="C59" s="166"/>
      <c r="D59" s="166"/>
      <c r="E59" s="166"/>
      <c r="F59" s="166"/>
      <c r="G59" s="163"/>
      <c r="H59" s="166"/>
      <c r="I59" s="117" t="s">
        <v>81</v>
      </c>
      <c r="J59" s="117"/>
      <c r="K59" s="117"/>
      <c r="L59" s="118"/>
      <c r="M59" s="115"/>
      <c r="N59" s="116">
        <f>ROUND('[2]HG 38_2017_100%'!N59*80%,0)</f>
        <v>0</v>
      </c>
      <c r="O59" s="116">
        <f>ROUND('[2]HG 38_2017_100%'!O59*80%,0)</f>
        <v>0</v>
      </c>
      <c r="P59" s="116">
        <f>ROUND('[2]HG 38_2017_100%'!P59*80%,0)</f>
        <v>0</v>
      </c>
      <c r="Q59" s="116">
        <f>ROUND('[2]HG 38_2017_100%'!Q59*80%,0)</f>
        <v>0</v>
      </c>
      <c r="R59" s="116">
        <f>ROUND('[2]HG 38_2017_100%'!R59*80%,0)</f>
        <v>0</v>
      </c>
      <c r="S59" s="116">
        <f>ROUND('[2]HG 38_2017_100%'!S59*80%,0)</f>
        <v>2890</v>
      </c>
      <c r="T59" s="116">
        <f>ROUND('[2]HG 38_2017_100%'!N59*65%,0)</f>
        <v>0</v>
      </c>
      <c r="U59" s="116">
        <f>ROUND('[2]HG 38_2017_100%'!O59*65%,0)</f>
        <v>0</v>
      </c>
      <c r="V59" s="116">
        <f>ROUND('[2]HG 38_2017_100%'!P59*65%,0)</f>
        <v>0</v>
      </c>
      <c r="W59" s="116">
        <f>ROUND('[2]HG 38_2017_100%'!Q59*65%,0)</f>
        <v>0</v>
      </c>
      <c r="X59" s="116">
        <f>ROUND('[2]HG 38_2017_100%'!R59*65%,0)</f>
        <v>0</v>
      </c>
      <c r="Y59" s="116">
        <f>ROUND('[2]HG 38_2017_100%'!S59*65%,0)</f>
        <v>2348</v>
      </c>
      <c r="Z59" s="168"/>
      <c r="AA59" s="160"/>
      <c r="AB59" s="160"/>
      <c r="AC59" s="170"/>
      <c r="AD59" s="177"/>
      <c r="AE59" s="160"/>
      <c r="AF59" s="160"/>
      <c r="AG59" s="170"/>
      <c r="AH59" s="177"/>
      <c r="AI59" s="160"/>
      <c r="AJ59" s="170"/>
      <c r="AK59" s="173"/>
    </row>
    <row r="60" spans="1:37" x14ac:dyDescent="0.2">
      <c r="A60" s="196"/>
      <c r="B60" s="163"/>
      <c r="C60" s="166"/>
      <c r="D60" s="166"/>
      <c r="E60" s="166"/>
      <c r="F60" s="166"/>
      <c r="G60" s="163"/>
      <c r="H60" s="166"/>
      <c r="I60" s="117" t="s">
        <v>82</v>
      </c>
      <c r="J60" s="117"/>
      <c r="K60" s="117"/>
      <c r="L60" s="118"/>
      <c r="M60" s="115"/>
      <c r="N60" s="116">
        <f>ROUND('[2]HG 38_2017_100%'!N60*80%,0)</f>
        <v>0</v>
      </c>
      <c r="O60" s="116">
        <f>ROUND('[2]HG 38_2017_100%'!O60*80%,0)</f>
        <v>0</v>
      </c>
      <c r="P60" s="116">
        <f>ROUND('[2]HG 38_2017_100%'!P60*80%,0)</f>
        <v>0</v>
      </c>
      <c r="Q60" s="116">
        <f>ROUND('[2]HG 38_2017_100%'!Q60*80%,0)</f>
        <v>0</v>
      </c>
      <c r="R60" s="116">
        <f>ROUND('[2]HG 38_2017_100%'!R60*80%,0)</f>
        <v>0</v>
      </c>
      <c r="S60" s="116">
        <f>ROUND('[2]HG 38_2017_100%'!S60*80%,0)</f>
        <v>3023</v>
      </c>
      <c r="T60" s="116">
        <f>ROUND('[2]HG 38_2017_100%'!N60*65%,0)</f>
        <v>0</v>
      </c>
      <c r="U60" s="116">
        <f>ROUND('[2]HG 38_2017_100%'!O60*65%,0)</f>
        <v>0</v>
      </c>
      <c r="V60" s="116">
        <f>ROUND('[2]HG 38_2017_100%'!P60*65%,0)</f>
        <v>0</v>
      </c>
      <c r="W60" s="116">
        <f>ROUND('[2]HG 38_2017_100%'!Q60*65%,0)</f>
        <v>0</v>
      </c>
      <c r="X60" s="116">
        <f>ROUND('[2]HG 38_2017_100%'!R60*65%,0)</f>
        <v>0</v>
      </c>
      <c r="Y60" s="116">
        <f>ROUND('[2]HG 38_2017_100%'!S60*65%,0)</f>
        <v>2456</v>
      </c>
      <c r="Z60" s="168"/>
      <c r="AA60" s="160"/>
      <c r="AB60" s="160"/>
      <c r="AC60" s="170"/>
      <c r="AD60" s="177"/>
      <c r="AE60" s="160"/>
      <c r="AF60" s="160"/>
      <c r="AG60" s="170"/>
      <c r="AH60" s="177"/>
      <c r="AI60" s="160"/>
      <c r="AJ60" s="170"/>
      <c r="AK60" s="173"/>
    </row>
    <row r="61" spans="1:37" ht="13.5" thickBot="1" x14ac:dyDescent="0.25">
      <c r="A61" s="197"/>
      <c r="B61" s="164"/>
      <c r="C61" s="167"/>
      <c r="D61" s="167"/>
      <c r="E61" s="167"/>
      <c r="F61" s="167"/>
      <c r="G61" s="164"/>
      <c r="H61" s="167"/>
      <c r="I61" s="119" t="s">
        <v>37</v>
      </c>
      <c r="J61" s="119"/>
      <c r="K61" s="119"/>
      <c r="L61" s="120"/>
      <c r="M61" s="121"/>
      <c r="N61" s="122">
        <f>ROUND('[2]HG 38_2017_100%'!N61*80%,0)</f>
        <v>0</v>
      </c>
      <c r="O61" s="122">
        <f>ROUND('[2]HG 38_2017_100%'!O61*80%,0)</f>
        <v>0</v>
      </c>
      <c r="P61" s="122">
        <f>ROUND('[2]HG 38_2017_100%'!P61*80%,0)</f>
        <v>0</v>
      </c>
      <c r="Q61" s="122">
        <f>ROUND('[2]HG 38_2017_100%'!Q61*80%,0)</f>
        <v>0</v>
      </c>
      <c r="R61" s="122">
        <f>ROUND('[2]HG 38_2017_100%'!R61*80%,0)</f>
        <v>0</v>
      </c>
      <c r="S61" s="122">
        <f>ROUND('[2]HG 38_2017_100%'!S61*80%,0)</f>
        <v>3158</v>
      </c>
      <c r="T61" s="122">
        <f>ROUND('[2]HG 38_2017_100%'!N61*65%,0)</f>
        <v>0</v>
      </c>
      <c r="U61" s="122">
        <f>ROUND('[2]HG 38_2017_100%'!O61*65%,0)</f>
        <v>0</v>
      </c>
      <c r="V61" s="122">
        <f>ROUND('[2]HG 38_2017_100%'!P61*65%,0)</f>
        <v>0</v>
      </c>
      <c r="W61" s="122">
        <f>ROUND('[2]HG 38_2017_100%'!Q61*65%,0)</f>
        <v>0</v>
      </c>
      <c r="X61" s="122">
        <f>ROUND('[2]HG 38_2017_100%'!R61*65%,0)</f>
        <v>0</v>
      </c>
      <c r="Y61" s="122">
        <f>ROUND('[2]HG 38_2017_100%'!S61*65%,0)</f>
        <v>2566</v>
      </c>
      <c r="Z61" s="169"/>
      <c r="AA61" s="161"/>
      <c r="AB61" s="161"/>
      <c r="AC61" s="171"/>
      <c r="AD61" s="178"/>
      <c r="AE61" s="161"/>
      <c r="AF61" s="161"/>
      <c r="AG61" s="171"/>
      <c r="AH61" s="178"/>
      <c r="AI61" s="161"/>
      <c r="AJ61" s="171"/>
      <c r="AK61" s="173"/>
    </row>
    <row r="62" spans="1:37" ht="12.75" customHeight="1" x14ac:dyDescent="0.2">
      <c r="A62" s="200" t="s">
        <v>83</v>
      </c>
      <c r="B62" s="201" t="s">
        <v>84</v>
      </c>
      <c r="C62" s="202">
        <f>'[1]posturi 2009'!C24</f>
        <v>3238</v>
      </c>
      <c r="D62" s="202">
        <f>'[1]posturi 2009'!D24</f>
        <v>0</v>
      </c>
      <c r="E62" s="202">
        <f>'[1]posturi 2009'!E24</f>
        <v>971.4</v>
      </c>
      <c r="F62" s="202">
        <f>'[1]posturi 2009'!F24</f>
        <v>2266.6</v>
      </c>
      <c r="G62" s="201" t="s">
        <v>85</v>
      </c>
      <c r="H62" s="203" t="s">
        <v>36</v>
      </c>
      <c r="I62" s="123"/>
      <c r="J62" s="123"/>
      <c r="K62" s="123"/>
      <c r="L62" s="124"/>
      <c r="M62" s="125"/>
      <c r="N62" s="126"/>
      <c r="O62" s="127"/>
      <c r="P62" s="128"/>
      <c r="Q62" s="128"/>
      <c r="R62" s="129"/>
      <c r="S62" s="130"/>
      <c r="T62" s="126">
        <f>'[2]HG 38_2017_100%'!N62*65%</f>
        <v>0</v>
      </c>
      <c r="U62" s="126">
        <f>'[2]HG 38_2017_100%'!O62*65%</f>
        <v>0</v>
      </c>
      <c r="V62" s="126">
        <f>'[2]HG 38_2017_100%'!P62*65%</f>
        <v>0</v>
      </c>
      <c r="W62" s="126">
        <f>'[2]HG 38_2017_100%'!Q62*65%</f>
        <v>0</v>
      </c>
      <c r="X62" s="126">
        <f>'[2]HG 38_2017_100%'!R62*65%</f>
        <v>0</v>
      </c>
      <c r="Y62" s="130">
        <f>'[2]HG 38_2017_100%'!S62*65%</f>
        <v>0</v>
      </c>
      <c r="Z62" s="168" t="e">
        <f>AA62+AB62+AC62</f>
        <v>#REF!</v>
      </c>
      <c r="AA62" s="160" t="e">
        <f>D62*#REF!</f>
        <v>#REF!</v>
      </c>
      <c r="AB62" s="160" t="e">
        <f>E62*#REF!</f>
        <v>#REF!</v>
      </c>
      <c r="AC62" s="170" t="e">
        <f>F62*#REF!</f>
        <v>#REF!</v>
      </c>
      <c r="AD62" s="177">
        <f>AE62+AF62+AG62</f>
        <v>4898122.5999999996</v>
      </c>
      <c r="AE62" s="160">
        <f>D62*$M$72</f>
        <v>0</v>
      </c>
      <c r="AF62" s="160">
        <f>E62*$N$72</f>
        <v>0</v>
      </c>
      <c r="AG62" s="170">
        <f>F62*$Y$72</f>
        <v>4898122.5999999996</v>
      </c>
      <c r="AH62" s="177" t="e">
        <f>AI62+AJ62+AK62</f>
        <v>#VALUE!</v>
      </c>
      <c r="AI62" s="160" t="e">
        <f>H62*$M$72</f>
        <v>#VALUE!</v>
      </c>
      <c r="AJ62" s="160">
        <f>E62*(N72*80%)</f>
        <v>0</v>
      </c>
      <c r="AK62" s="170">
        <f>F62*(Y72*80%)</f>
        <v>3918498.08</v>
      </c>
    </row>
    <row r="63" spans="1:37" x14ac:dyDescent="0.2">
      <c r="A63" s="196"/>
      <c r="B63" s="163"/>
      <c r="C63" s="166"/>
      <c r="D63" s="166"/>
      <c r="E63" s="166"/>
      <c r="F63" s="166"/>
      <c r="G63" s="163"/>
      <c r="H63" s="166"/>
      <c r="I63" s="113" t="s">
        <v>74</v>
      </c>
      <c r="J63" s="113"/>
      <c r="K63" s="113"/>
      <c r="L63" s="114"/>
      <c r="M63" s="115"/>
      <c r="N63" s="131">
        <f>ROUND('[2]HG 38_2017_100%'!N63*80%,0)</f>
        <v>1719</v>
      </c>
      <c r="O63" s="116">
        <f>ROUND('[2]HG 38_2017_100%'!O63*80%,0)</f>
        <v>1807</v>
      </c>
      <c r="P63" s="116">
        <f>ROUND('[2]HG 38_2017_100%'!P63*80%,0)</f>
        <v>1880</v>
      </c>
      <c r="Q63" s="116">
        <f>ROUND('[2]HG 38_2017_100%'!Q63*80%,0)</f>
        <v>1954</v>
      </c>
      <c r="R63" s="116">
        <f>ROUND('[2]HG 38_2017_100%'!R63*80%,0)</f>
        <v>2010</v>
      </c>
      <c r="S63" s="116">
        <f>ROUND('[2]HG 38_2017_100%'!S63*80%,0)</f>
        <v>2066</v>
      </c>
      <c r="T63" s="131">
        <f>ROUND('[2]HG 38_2017_100%'!N63*65%,0)</f>
        <v>1397</v>
      </c>
      <c r="U63" s="116">
        <f>ROUND('[2]HG 38_2017_100%'!O63*65%,0)</f>
        <v>1468</v>
      </c>
      <c r="V63" s="116">
        <f>ROUND('[2]HG 38_2017_100%'!P63*65%,0)</f>
        <v>1528</v>
      </c>
      <c r="W63" s="116">
        <f>ROUND('[2]HG 38_2017_100%'!Q63*65%,0)</f>
        <v>1588</v>
      </c>
      <c r="X63" s="116">
        <f>ROUND('[2]HG 38_2017_100%'!R63*65%,0)</f>
        <v>1633</v>
      </c>
      <c r="Y63" s="132">
        <f>ROUND('[2]HG 38_2017_100%'!S63*65%,0)</f>
        <v>1678</v>
      </c>
      <c r="Z63" s="168"/>
      <c r="AA63" s="160"/>
      <c r="AB63" s="160"/>
      <c r="AC63" s="170"/>
      <c r="AD63" s="177"/>
      <c r="AE63" s="160"/>
      <c r="AF63" s="160"/>
      <c r="AG63" s="170"/>
      <c r="AH63" s="177"/>
      <c r="AI63" s="160"/>
      <c r="AJ63" s="160"/>
      <c r="AK63" s="170"/>
    </row>
    <row r="64" spans="1:37" x14ac:dyDescent="0.2">
      <c r="A64" s="196"/>
      <c r="B64" s="163"/>
      <c r="C64" s="166"/>
      <c r="D64" s="166"/>
      <c r="E64" s="166"/>
      <c r="F64" s="166"/>
      <c r="G64" s="163"/>
      <c r="H64" s="166"/>
      <c r="I64" s="113" t="s">
        <v>75</v>
      </c>
      <c r="J64" s="113"/>
      <c r="K64" s="113"/>
      <c r="L64" s="114"/>
      <c r="M64" s="115"/>
      <c r="N64" s="116">
        <f>ROUND('[2]HG 38_2017_100%'!N64*80%,0)</f>
        <v>0</v>
      </c>
      <c r="O64" s="116">
        <f>ROUND('[2]HG 38_2017_100%'!O64*80%,0)</f>
        <v>0</v>
      </c>
      <c r="P64" s="116">
        <f>ROUND('[2]HG 38_2017_100%'!P64*80%,0)</f>
        <v>1911</v>
      </c>
      <c r="Q64" s="116">
        <f>ROUND('[2]HG 38_2017_100%'!Q64*80%,0)</f>
        <v>1987</v>
      </c>
      <c r="R64" s="116">
        <f>ROUND('[2]HG 38_2017_100%'!R64*80%,0)</f>
        <v>2043</v>
      </c>
      <c r="S64" s="116">
        <f>ROUND('[2]HG 38_2017_100%'!S64*80%,0)</f>
        <v>2101</v>
      </c>
      <c r="T64" s="116">
        <f>ROUND('[2]HG 38_2017_100%'!N64*65%,0)</f>
        <v>0</v>
      </c>
      <c r="U64" s="116">
        <f>ROUND('[2]HG 38_2017_100%'!O64*65%,0)</f>
        <v>0</v>
      </c>
      <c r="V64" s="116">
        <f>ROUND('[2]HG 38_2017_100%'!P64*65%,0)</f>
        <v>1553</v>
      </c>
      <c r="W64" s="116">
        <f>ROUND('[2]HG 38_2017_100%'!Q64*65%,0)</f>
        <v>1615</v>
      </c>
      <c r="X64" s="116">
        <f>ROUND('[2]HG 38_2017_100%'!R64*65%,0)</f>
        <v>1660</v>
      </c>
      <c r="Y64" s="132">
        <f>ROUND('[2]HG 38_2017_100%'!S64*65%,0)</f>
        <v>1707</v>
      </c>
      <c r="Z64" s="168"/>
      <c r="AA64" s="160"/>
      <c r="AB64" s="160"/>
      <c r="AC64" s="170"/>
      <c r="AD64" s="177"/>
      <c r="AE64" s="160"/>
      <c r="AF64" s="160"/>
      <c r="AG64" s="170"/>
      <c r="AH64" s="177"/>
      <c r="AI64" s="160"/>
      <c r="AJ64" s="160"/>
      <c r="AK64" s="170"/>
    </row>
    <row r="65" spans="1:37" x14ac:dyDescent="0.2">
      <c r="A65" s="196"/>
      <c r="B65" s="163"/>
      <c r="C65" s="166"/>
      <c r="D65" s="166"/>
      <c r="E65" s="166"/>
      <c r="F65" s="166"/>
      <c r="G65" s="163"/>
      <c r="H65" s="166"/>
      <c r="I65" s="113" t="s">
        <v>76</v>
      </c>
      <c r="J65" s="113"/>
      <c r="K65" s="113"/>
      <c r="L65" s="114"/>
      <c r="M65" s="115"/>
      <c r="N65" s="116">
        <f>ROUND('[2]HG 38_2017_100%'!N65*80%,0)</f>
        <v>0</v>
      </c>
      <c r="O65" s="116">
        <f>ROUND('[2]HG 38_2017_100%'!O65*80%,0)</f>
        <v>0</v>
      </c>
      <c r="P65" s="116">
        <f>ROUND('[2]HG 38_2017_100%'!P65*80%,0)</f>
        <v>0</v>
      </c>
      <c r="Q65" s="116">
        <f>ROUND('[2]HG 38_2017_100%'!Q65*80%,0)</f>
        <v>2010</v>
      </c>
      <c r="R65" s="116">
        <f>ROUND('[2]HG 38_2017_100%'!R65*80%,0)</f>
        <v>2068</v>
      </c>
      <c r="S65" s="116">
        <f>ROUND('[2]HG 38_2017_100%'!S65*80%,0)</f>
        <v>2126</v>
      </c>
      <c r="T65" s="116">
        <f>ROUND('[2]HG 38_2017_100%'!N65*65%,0)</f>
        <v>0</v>
      </c>
      <c r="U65" s="116">
        <f>ROUND('[2]HG 38_2017_100%'!O65*65%,0)</f>
        <v>0</v>
      </c>
      <c r="V65" s="116">
        <f>ROUND('[2]HG 38_2017_100%'!P65*65%,0)</f>
        <v>0</v>
      </c>
      <c r="W65" s="116">
        <f>ROUND('[2]HG 38_2017_100%'!Q65*65%,0)</f>
        <v>1633</v>
      </c>
      <c r="X65" s="116">
        <f>ROUND('[2]HG 38_2017_100%'!R65*65%,0)</f>
        <v>1680</v>
      </c>
      <c r="Y65" s="132">
        <f>ROUND('[2]HG 38_2017_100%'!S65*65%,0)</f>
        <v>1727</v>
      </c>
      <c r="Z65" s="168"/>
      <c r="AA65" s="160"/>
      <c r="AB65" s="160"/>
      <c r="AC65" s="170"/>
      <c r="AD65" s="177"/>
      <c r="AE65" s="160"/>
      <c r="AF65" s="160"/>
      <c r="AG65" s="170"/>
      <c r="AH65" s="177"/>
      <c r="AI65" s="160"/>
      <c r="AJ65" s="160"/>
      <c r="AK65" s="170"/>
    </row>
    <row r="66" spans="1:37" x14ac:dyDescent="0.2">
      <c r="A66" s="196"/>
      <c r="B66" s="163"/>
      <c r="C66" s="166"/>
      <c r="D66" s="166"/>
      <c r="E66" s="166"/>
      <c r="F66" s="166"/>
      <c r="G66" s="163"/>
      <c r="H66" s="166"/>
      <c r="I66" s="117" t="s">
        <v>77</v>
      </c>
      <c r="J66" s="117"/>
      <c r="K66" s="117"/>
      <c r="L66" s="118"/>
      <c r="M66" s="115"/>
      <c r="N66" s="116">
        <f>ROUND('[2]HG 38_2017_100%'!N66*80%,0)</f>
        <v>0</v>
      </c>
      <c r="O66" s="116">
        <f>ROUND('[2]HG 38_2017_100%'!O66*80%,0)</f>
        <v>0</v>
      </c>
      <c r="P66" s="116">
        <f>ROUND('[2]HG 38_2017_100%'!P66*80%,0)</f>
        <v>0</v>
      </c>
      <c r="Q66" s="116">
        <f>ROUND('[2]HG 38_2017_100%'!Q66*80%,0)</f>
        <v>2031</v>
      </c>
      <c r="R66" s="116">
        <f>ROUND('[2]HG 38_2017_100%'!R66*80%,0)</f>
        <v>2090</v>
      </c>
      <c r="S66" s="116">
        <f>ROUND('[2]HG 38_2017_100%'!S66*80%,0)</f>
        <v>2148</v>
      </c>
      <c r="T66" s="116">
        <f>ROUND('[2]HG 38_2017_100%'!N66*65%,0)</f>
        <v>0</v>
      </c>
      <c r="U66" s="116">
        <f>ROUND('[2]HG 38_2017_100%'!O66*65%,0)</f>
        <v>0</v>
      </c>
      <c r="V66" s="116">
        <f>ROUND('[2]HG 38_2017_100%'!P66*65%,0)</f>
        <v>0</v>
      </c>
      <c r="W66" s="116">
        <f>ROUND('[2]HG 38_2017_100%'!Q66*65%,0)</f>
        <v>1650</v>
      </c>
      <c r="X66" s="116">
        <f>ROUND('[2]HG 38_2017_100%'!R66*65%,0)</f>
        <v>1698</v>
      </c>
      <c r="Y66" s="132">
        <f>ROUND('[2]HG 38_2017_100%'!S66*65%,0)</f>
        <v>1745</v>
      </c>
      <c r="Z66" s="168"/>
      <c r="AA66" s="160"/>
      <c r="AB66" s="160"/>
      <c r="AC66" s="170"/>
      <c r="AD66" s="177"/>
      <c r="AE66" s="160"/>
      <c r="AF66" s="160"/>
      <c r="AG66" s="170"/>
      <c r="AH66" s="177"/>
      <c r="AI66" s="160"/>
      <c r="AJ66" s="160"/>
      <c r="AK66" s="170"/>
    </row>
    <row r="67" spans="1:37" x14ac:dyDescent="0.2">
      <c r="A67" s="196"/>
      <c r="B67" s="163"/>
      <c r="C67" s="166"/>
      <c r="D67" s="166"/>
      <c r="E67" s="166"/>
      <c r="F67" s="166"/>
      <c r="G67" s="163"/>
      <c r="H67" s="166"/>
      <c r="I67" s="117" t="s">
        <v>78</v>
      </c>
      <c r="J67" s="117"/>
      <c r="K67" s="117"/>
      <c r="L67" s="118"/>
      <c r="M67" s="115"/>
      <c r="N67" s="116">
        <f>ROUND('[2]HG 38_2017_100%'!N67*80%,0)</f>
        <v>0</v>
      </c>
      <c r="O67" s="116">
        <f>ROUND('[2]HG 38_2017_100%'!O67*80%,0)</f>
        <v>0</v>
      </c>
      <c r="P67" s="116">
        <f>ROUND('[2]HG 38_2017_100%'!P67*80%,0)</f>
        <v>0</v>
      </c>
      <c r="Q67" s="116">
        <f>ROUND('[2]HG 38_2017_100%'!Q67*80%,0)</f>
        <v>0</v>
      </c>
      <c r="R67" s="116">
        <f>ROUND('[2]HG 38_2017_100%'!R67*80%,0)</f>
        <v>2160</v>
      </c>
      <c r="S67" s="116">
        <f>ROUND('[2]HG 38_2017_100%'!S67*80%,0)</f>
        <v>2221</v>
      </c>
      <c r="T67" s="116">
        <f>ROUND('[2]HG 38_2017_100%'!N67*65%,0)</f>
        <v>0</v>
      </c>
      <c r="U67" s="116">
        <f>ROUND('[2]HG 38_2017_100%'!O67*65%,0)</f>
        <v>0</v>
      </c>
      <c r="V67" s="116">
        <f>ROUND('[2]HG 38_2017_100%'!P67*65%,0)</f>
        <v>0</v>
      </c>
      <c r="W67" s="116">
        <f>ROUND('[2]HG 38_2017_100%'!Q67*65%,0)</f>
        <v>0</v>
      </c>
      <c r="X67" s="116">
        <f>ROUND('[2]HG 38_2017_100%'!R67*65%,0)</f>
        <v>1755</v>
      </c>
      <c r="Y67" s="132">
        <f>ROUND('[2]HG 38_2017_100%'!S67*65%,0)</f>
        <v>1804</v>
      </c>
      <c r="Z67" s="168"/>
      <c r="AA67" s="160"/>
      <c r="AB67" s="160"/>
      <c r="AC67" s="170"/>
      <c r="AD67" s="177"/>
      <c r="AE67" s="160"/>
      <c r="AF67" s="160"/>
      <c r="AG67" s="170"/>
      <c r="AH67" s="177"/>
      <c r="AI67" s="160"/>
      <c r="AJ67" s="160"/>
      <c r="AK67" s="170"/>
    </row>
    <row r="68" spans="1:37" x14ac:dyDescent="0.2">
      <c r="A68" s="196"/>
      <c r="B68" s="163"/>
      <c r="C68" s="166"/>
      <c r="D68" s="166"/>
      <c r="E68" s="166"/>
      <c r="F68" s="166"/>
      <c r="G68" s="163"/>
      <c r="H68" s="166"/>
      <c r="I68" s="117" t="s">
        <v>79</v>
      </c>
      <c r="J68" s="117"/>
      <c r="K68" s="117"/>
      <c r="L68" s="118"/>
      <c r="M68" s="115"/>
      <c r="N68" s="116">
        <f>ROUND('[2]HG 38_2017_100%'!N68*80%,0)</f>
        <v>0</v>
      </c>
      <c r="O68" s="116">
        <f>ROUND('[2]HG 38_2017_100%'!O68*80%,0)</f>
        <v>0</v>
      </c>
      <c r="P68" s="116">
        <f>ROUND('[2]HG 38_2017_100%'!P68*80%,0)</f>
        <v>0</v>
      </c>
      <c r="Q68" s="116">
        <f>ROUND('[2]HG 38_2017_100%'!Q68*80%,0)</f>
        <v>0</v>
      </c>
      <c r="R68" s="116">
        <f>ROUND('[2]HG 38_2017_100%'!R68*80%,0)</f>
        <v>0</v>
      </c>
      <c r="S68" s="116">
        <f>ROUND('[2]HG 38_2017_100%'!S68*80%,0)</f>
        <v>2297</v>
      </c>
      <c r="T68" s="116">
        <f>ROUND('[2]HG 38_2017_100%'!N68*65%,0)</f>
        <v>0</v>
      </c>
      <c r="U68" s="116">
        <f>ROUND('[2]HG 38_2017_100%'!O68*65%,0)</f>
        <v>0</v>
      </c>
      <c r="V68" s="116">
        <f>ROUND('[2]HG 38_2017_100%'!P68*65%,0)</f>
        <v>0</v>
      </c>
      <c r="W68" s="116">
        <f>ROUND('[2]HG 38_2017_100%'!Q68*65%,0)</f>
        <v>0</v>
      </c>
      <c r="X68" s="116">
        <f>ROUND('[2]HG 38_2017_100%'!R68*65%,0)</f>
        <v>0</v>
      </c>
      <c r="Y68" s="132">
        <f>ROUND('[2]HG 38_2017_100%'!S68*65%,0)</f>
        <v>1866</v>
      </c>
      <c r="Z68" s="168"/>
      <c r="AA68" s="160"/>
      <c r="AB68" s="160"/>
      <c r="AC68" s="170"/>
      <c r="AD68" s="177"/>
      <c r="AE68" s="160"/>
      <c r="AF68" s="160"/>
      <c r="AG68" s="170"/>
      <c r="AH68" s="177"/>
      <c r="AI68" s="160"/>
      <c r="AJ68" s="160"/>
      <c r="AK68" s="170"/>
    </row>
    <row r="69" spans="1:37" x14ac:dyDescent="0.2">
      <c r="A69" s="196"/>
      <c r="B69" s="163"/>
      <c r="C69" s="166"/>
      <c r="D69" s="166"/>
      <c r="E69" s="166"/>
      <c r="F69" s="166"/>
      <c r="G69" s="163"/>
      <c r="H69" s="166"/>
      <c r="I69" s="117" t="s">
        <v>80</v>
      </c>
      <c r="J69" s="117"/>
      <c r="K69" s="117"/>
      <c r="L69" s="118"/>
      <c r="M69" s="115"/>
      <c r="N69" s="116">
        <f>ROUND('[2]HG 38_2017_100%'!N69*80%,0)</f>
        <v>0</v>
      </c>
      <c r="O69" s="116">
        <f>ROUND('[2]HG 38_2017_100%'!O69*80%,0)</f>
        <v>0</v>
      </c>
      <c r="P69" s="116">
        <f>ROUND('[2]HG 38_2017_100%'!P69*80%,0)</f>
        <v>0</v>
      </c>
      <c r="Q69" s="116">
        <f>ROUND('[2]HG 38_2017_100%'!Q69*80%,0)</f>
        <v>0</v>
      </c>
      <c r="R69" s="116">
        <f>ROUND('[2]HG 38_2017_100%'!R69*80%,0)</f>
        <v>0</v>
      </c>
      <c r="S69" s="116">
        <f>ROUND('[2]HG 38_2017_100%'!S69*80%,0)</f>
        <v>2398</v>
      </c>
      <c r="T69" s="116">
        <f>ROUND('[2]HG 38_2017_100%'!N69*65%,0)</f>
        <v>0</v>
      </c>
      <c r="U69" s="116">
        <f>ROUND('[2]HG 38_2017_100%'!O69*65%,0)</f>
        <v>0</v>
      </c>
      <c r="V69" s="116">
        <f>ROUND('[2]HG 38_2017_100%'!P69*65%,0)</f>
        <v>0</v>
      </c>
      <c r="W69" s="116">
        <f>ROUND('[2]HG 38_2017_100%'!Q69*65%,0)</f>
        <v>0</v>
      </c>
      <c r="X69" s="116">
        <f>ROUND('[2]HG 38_2017_100%'!R69*65%,0)</f>
        <v>0</v>
      </c>
      <c r="Y69" s="132">
        <f>ROUND('[2]HG 38_2017_100%'!S69*65%,0)</f>
        <v>1948</v>
      </c>
      <c r="Z69" s="168"/>
      <c r="AA69" s="160"/>
      <c r="AB69" s="160"/>
      <c r="AC69" s="170"/>
      <c r="AD69" s="177"/>
      <c r="AE69" s="160"/>
      <c r="AF69" s="160"/>
      <c r="AG69" s="170"/>
      <c r="AH69" s="177"/>
      <c r="AI69" s="160"/>
      <c r="AJ69" s="160"/>
      <c r="AK69" s="170"/>
    </row>
    <row r="70" spans="1:37" x14ac:dyDescent="0.2">
      <c r="A70" s="196"/>
      <c r="B70" s="163"/>
      <c r="C70" s="166"/>
      <c r="D70" s="166"/>
      <c r="E70" s="166"/>
      <c r="F70" s="166"/>
      <c r="G70" s="163"/>
      <c r="H70" s="166"/>
      <c r="I70" s="117" t="s">
        <v>81</v>
      </c>
      <c r="J70" s="117"/>
      <c r="K70" s="117"/>
      <c r="L70" s="118"/>
      <c r="M70" s="115"/>
      <c r="N70" s="116">
        <f>ROUND('[2]HG 38_2017_100%'!N70*80%,0)</f>
        <v>0</v>
      </c>
      <c r="O70" s="116">
        <f>ROUND('[2]HG 38_2017_100%'!O70*80%,0)</f>
        <v>0</v>
      </c>
      <c r="P70" s="116">
        <f>ROUND('[2]HG 38_2017_100%'!P70*80%,0)</f>
        <v>0</v>
      </c>
      <c r="Q70" s="116">
        <f>ROUND('[2]HG 38_2017_100%'!Q70*80%,0)</f>
        <v>0</v>
      </c>
      <c r="R70" s="116">
        <f>ROUND('[2]HG 38_2017_100%'!R70*80%,0)</f>
        <v>0</v>
      </c>
      <c r="S70" s="116">
        <f>ROUND('[2]HG 38_2017_100%'!S70*80%,0)</f>
        <v>2470</v>
      </c>
      <c r="T70" s="116">
        <f>ROUND('[2]HG 38_2017_100%'!N70*65%,0)</f>
        <v>0</v>
      </c>
      <c r="U70" s="116">
        <f>ROUND('[2]HG 38_2017_100%'!O70*65%,0)</f>
        <v>0</v>
      </c>
      <c r="V70" s="116">
        <f>ROUND('[2]HG 38_2017_100%'!P70*65%,0)</f>
        <v>0</v>
      </c>
      <c r="W70" s="116">
        <f>ROUND('[2]HG 38_2017_100%'!Q70*65%,0)</f>
        <v>0</v>
      </c>
      <c r="X70" s="116">
        <f>ROUND('[2]HG 38_2017_100%'!R70*65%,0)</f>
        <v>0</v>
      </c>
      <c r="Y70" s="132">
        <f>ROUND('[2]HG 38_2017_100%'!S70*65%,0)</f>
        <v>2007</v>
      </c>
      <c r="Z70" s="168"/>
      <c r="AA70" s="160"/>
      <c r="AB70" s="160"/>
      <c r="AC70" s="170"/>
      <c r="AD70" s="177"/>
      <c r="AE70" s="160"/>
      <c r="AF70" s="160"/>
      <c r="AG70" s="170"/>
      <c r="AH70" s="177"/>
      <c r="AI70" s="160"/>
      <c r="AJ70" s="160"/>
      <c r="AK70" s="170"/>
    </row>
    <row r="71" spans="1:37" x14ac:dyDescent="0.2">
      <c r="A71" s="196"/>
      <c r="B71" s="163"/>
      <c r="C71" s="166"/>
      <c r="D71" s="166"/>
      <c r="E71" s="166"/>
      <c r="F71" s="166"/>
      <c r="G71" s="163"/>
      <c r="H71" s="166"/>
      <c r="I71" s="117" t="s">
        <v>82</v>
      </c>
      <c r="J71" s="117"/>
      <c r="K71" s="117"/>
      <c r="L71" s="118"/>
      <c r="M71" s="115"/>
      <c r="N71" s="116">
        <f>ROUND('[2]HG 38_2017_100%'!N71*80%,0)</f>
        <v>0</v>
      </c>
      <c r="O71" s="116">
        <f>ROUND('[2]HG 38_2017_100%'!O71*80%,0)</f>
        <v>0</v>
      </c>
      <c r="P71" s="116">
        <f>ROUND('[2]HG 38_2017_100%'!P71*80%,0)</f>
        <v>0</v>
      </c>
      <c r="Q71" s="116">
        <f>ROUND('[2]HG 38_2017_100%'!Q71*80%,0)</f>
        <v>0</v>
      </c>
      <c r="R71" s="116">
        <f>ROUND('[2]HG 38_2017_100%'!R71*80%,0)</f>
        <v>0</v>
      </c>
      <c r="S71" s="116">
        <f>ROUND('[2]HG 38_2017_100%'!S71*80%,0)</f>
        <v>2566</v>
      </c>
      <c r="T71" s="116">
        <f>ROUND('[2]HG 38_2017_100%'!N71*65%,0)</f>
        <v>0</v>
      </c>
      <c r="U71" s="116">
        <f>ROUND('[2]HG 38_2017_100%'!O71*65%,0)</f>
        <v>0</v>
      </c>
      <c r="V71" s="116">
        <f>ROUND('[2]HG 38_2017_100%'!P71*65%,0)</f>
        <v>0</v>
      </c>
      <c r="W71" s="116">
        <f>ROUND('[2]HG 38_2017_100%'!Q71*65%,0)</f>
        <v>0</v>
      </c>
      <c r="X71" s="116">
        <f>ROUND('[2]HG 38_2017_100%'!R71*65%,0)</f>
        <v>0</v>
      </c>
      <c r="Y71" s="132">
        <f>ROUND('[2]HG 38_2017_100%'!S71*65%,0)</f>
        <v>2085</v>
      </c>
      <c r="Z71" s="168"/>
      <c r="AA71" s="160"/>
      <c r="AB71" s="160"/>
      <c r="AC71" s="170"/>
      <c r="AD71" s="177"/>
      <c r="AE71" s="160"/>
      <c r="AF71" s="160"/>
      <c r="AG71" s="170"/>
      <c r="AH71" s="177"/>
      <c r="AI71" s="160"/>
      <c r="AJ71" s="160"/>
      <c r="AK71" s="170"/>
    </row>
    <row r="72" spans="1:37" ht="13.5" thickBot="1" x14ac:dyDescent="0.25">
      <c r="A72" s="197"/>
      <c r="B72" s="164"/>
      <c r="C72" s="167"/>
      <c r="D72" s="167"/>
      <c r="E72" s="167"/>
      <c r="F72" s="167"/>
      <c r="G72" s="164"/>
      <c r="H72" s="167"/>
      <c r="I72" s="119" t="s">
        <v>37</v>
      </c>
      <c r="J72" s="119"/>
      <c r="K72" s="119"/>
      <c r="L72" s="120"/>
      <c r="M72" s="121"/>
      <c r="N72" s="122">
        <f>ROUND('[2]HG 38_2017_100%'!N72*80%,0)</f>
        <v>0</v>
      </c>
      <c r="O72" s="122">
        <f>ROUND('[2]HG 38_2017_100%'!O72*80%,0)</f>
        <v>0</v>
      </c>
      <c r="P72" s="122">
        <f>ROUND('[2]HG 38_2017_100%'!P72*80%,0)</f>
        <v>0</v>
      </c>
      <c r="Q72" s="122">
        <f>ROUND('[2]HG 38_2017_100%'!Q72*80%,0)</f>
        <v>0</v>
      </c>
      <c r="R72" s="122">
        <f>ROUND('[2]HG 38_2017_100%'!R72*80%,0)</f>
        <v>0</v>
      </c>
      <c r="S72" s="122">
        <f>ROUND('[2]HG 38_2017_100%'!S72*80%,0)</f>
        <v>2659</v>
      </c>
      <c r="T72" s="122">
        <f>ROUND('[2]HG 38_2017_100%'!N72*65%,0)</f>
        <v>0</v>
      </c>
      <c r="U72" s="122">
        <f>ROUND('[2]HG 38_2017_100%'!O72*65%,0)</f>
        <v>0</v>
      </c>
      <c r="V72" s="122">
        <f>ROUND('[2]HG 38_2017_100%'!P72*65%,0)</f>
        <v>0</v>
      </c>
      <c r="W72" s="122">
        <f>ROUND('[2]HG 38_2017_100%'!Q72*65%,0)</f>
        <v>0</v>
      </c>
      <c r="X72" s="122">
        <f>ROUND('[2]HG 38_2017_100%'!R72*65%,0)</f>
        <v>0</v>
      </c>
      <c r="Y72" s="133">
        <f>ROUND('[2]HG 38_2017_100%'!S72*65%,0)</f>
        <v>2161</v>
      </c>
      <c r="Z72" s="168"/>
      <c r="AA72" s="160"/>
      <c r="AB72" s="160"/>
      <c r="AC72" s="170"/>
      <c r="AD72" s="177"/>
      <c r="AE72" s="160"/>
      <c r="AF72" s="160"/>
      <c r="AG72" s="170"/>
      <c r="AH72" s="177"/>
      <c r="AI72" s="160"/>
      <c r="AJ72" s="160"/>
      <c r="AK72" s="170"/>
    </row>
    <row r="73" spans="1:37" ht="12.75" customHeight="1" x14ac:dyDescent="0.2">
      <c r="A73" s="195" t="s">
        <v>86</v>
      </c>
      <c r="B73" s="184" t="s">
        <v>87</v>
      </c>
      <c r="C73" s="185">
        <f>'[1]posturi 2009'!C25</f>
        <v>2440</v>
      </c>
      <c r="D73" s="185">
        <f>'[1]posturi 2009'!D25</f>
        <v>0</v>
      </c>
      <c r="E73" s="185">
        <f>'[1]posturi 2009'!E25</f>
        <v>732</v>
      </c>
      <c r="F73" s="185">
        <f>'[1]posturi 2009'!F25</f>
        <v>1708</v>
      </c>
      <c r="G73" s="184" t="s">
        <v>87</v>
      </c>
      <c r="H73" s="198" t="s">
        <v>88</v>
      </c>
      <c r="I73" s="104"/>
      <c r="J73" s="104"/>
      <c r="K73" s="104"/>
      <c r="L73" s="105"/>
      <c r="M73" s="106"/>
      <c r="N73" s="107"/>
      <c r="O73" s="108"/>
      <c r="P73" s="109"/>
      <c r="Q73" s="109"/>
      <c r="R73" s="110"/>
      <c r="S73" s="111"/>
      <c r="T73" s="107"/>
      <c r="U73" s="107"/>
      <c r="V73" s="107"/>
      <c r="W73" s="107"/>
      <c r="X73" s="107"/>
      <c r="Y73" s="111"/>
      <c r="Z73" s="168" t="e">
        <f>AA73+AB73+AC73</f>
        <v>#REF!</v>
      </c>
      <c r="AA73" s="160" t="e">
        <f>D73*#REF!</f>
        <v>#REF!</v>
      </c>
      <c r="AB73" s="160" t="e">
        <f>E73*#REF!</f>
        <v>#REF!</v>
      </c>
      <c r="AC73" s="170" t="e">
        <f>F73*#REF!</f>
        <v>#REF!</v>
      </c>
      <c r="AD73" s="177">
        <f>AE73+AF73+AG73</f>
        <v>3528728</v>
      </c>
      <c r="AE73" s="160">
        <f>D73*$M$83</f>
        <v>0</v>
      </c>
      <c r="AF73" s="160">
        <f>E73*$N$83</f>
        <v>0</v>
      </c>
      <c r="AG73" s="170">
        <f>F73*$Y$83</f>
        <v>3528728</v>
      </c>
      <c r="AH73" s="177" t="e">
        <f>AI73+AJ73+AK73</f>
        <v>#VALUE!</v>
      </c>
      <c r="AI73" s="160" t="e">
        <f>H73*$M$83</f>
        <v>#VALUE!</v>
      </c>
      <c r="AJ73" s="160">
        <f>E73*(N83*80%)</f>
        <v>0</v>
      </c>
      <c r="AK73" s="170">
        <f>F73*(Y83*80%)</f>
        <v>2822982.4000000004</v>
      </c>
    </row>
    <row r="74" spans="1:37" x14ac:dyDescent="0.2">
      <c r="A74" s="196"/>
      <c r="B74" s="163"/>
      <c r="C74" s="163"/>
      <c r="D74" s="163"/>
      <c r="E74" s="163"/>
      <c r="F74" s="163"/>
      <c r="G74" s="163"/>
      <c r="H74" s="166"/>
      <c r="I74" s="134" t="s">
        <v>89</v>
      </c>
      <c r="J74" s="113"/>
      <c r="K74" s="113"/>
      <c r="L74" s="114"/>
      <c r="M74" s="115"/>
      <c r="N74" s="116">
        <f>ROUND('[2]HG 38_2017_100%'!N74*80%,0)</f>
        <v>1644</v>
      </c>
      <c r="O74" s="116">
        <f>ROUND('[2]HG 38_2017_100%'!O74*80%,0)</f>
        <v>1727</v>
      </c>
      <c r="P74" s="116">
        <f>ROUND('[2]HG 38_2017_100%'!P74*80%,0)</f>
        <v>1796</v>
      </c>
      <c r="Q74" s="116">
        <f>ROUND('[2]HG 38_2017_100%'!Q74*80%,0)</f>
        <v>1866</v>
      </c>
      <c r="R74" s="116">
        <f>ROUND('[2]HG 38_2017_100%'!R74*80%,0)</f>
        <v>1918</v>
      </c>
      <c r="S74" s="116">
        <f>ROUND('[2]HG 38_2017_100%'!S74*80%,0)</f>
        <v>1972</v>
      </c>
      <c r="T74" s="116">
        <f>ROUND('[2]HG 38_2017_100%'!N74*65%,0)</f>
        <v>1336</v>
      </c>
      <c r="U74" s="116">
        <f>ROUND('[2]HG 38_2017_100%'!O74*65%,0)</f>
        <v>1403</v>
      </c>
      <c r="V74" s="116">
        <f>ROUND('[2]HG 38_2017_100%'!P74*65%,0)</f>
        <v>1459</v>
      </c>
      <c r="W74" s="116">
        <f>ROUND('[2]HG 38_2017_100%'!Q74*65%,0)</f>
        <v>1516</v>
      </c>
      <c r="X74" s="116">
        <f>ROUND('[2]HG 38_2017_100%'!R74*65%,0)</f>
        <v>1559</v>
      </c>
      <c r="Y74" s="132">
        <f>ROUND('[2]HG 38_2017_100%'!S74*65%,0)</f>
        <v>1602</v>
      </c>
      <c r="Z74" s="168"/>
      <c r="AA74" s="160"/>
      <c r="AB74" s="160"/>
      <c r="AC74" s="170"/>
      <c r="AD74" s="177"/>
      <c r="AE74" s="160"/>
      <c r="AF74" s="160"/>
      <c r="AG74" s="170"/>
      <c r="AH74" s="177"/>
      <c r="AI74" s="160"/>
      <c r="AJ74" s="160"/>
      <c r="AK74" s="170"/>
    </row>
    <row r="75" spans="1:37" x14ac:dyDescent="0.2">
      <c r="A75" s="196"/>
      <c r="B75" s="163"/>
      <c r="C75" s="163"/>
      <c r="D75" s="163"/>
      <c r="E75" s="163"/>
      <c r="F75" s="163"/>
      <c r="G75" s="163"/>
      <c r="H75" s="166"/>
      <c r="I75" s="113" t="s">
        <v>75</v>
      </c>
      <c r="J75" s="113"/>
      <c r="K75" s="113"/>
      <c r="L75" s="114"/>
      <c r="M75" s="115"/>
      <c r="N75" s="116">
        <f>ROUND('[2]HG 38_2017_100%'!N75*80%,0)</f>
        <v>0</v>
      </c>
      <c r="O75" s="116">
        <f>ROUND('[2]HG 38_2017_100%'!O75*80%,0)</f>
        <v>0</v>
      </c>
      <c r="P75" s="116">
        <f>ROUND('[2]HG 38_2017_100%'!P75*80%,0)</f>
        <v>1826</v>
      </c>
      <c r="Q75" s="116">
        <f>ROUND('[2]HG 38_2017_100%'!Q75*80%,0)</f>
        <v>1898</v>
      </c>
      <c r="R75" s="116">
        <f>ROUND('[2]HG 38_2017_100%'!R75*80%,0)</f>
        <v>1950</v>
      </c>
      <c r="S75" s="116">
        <f>ROUND('[2]HG 38_2017_100%'!S75*80%,0)</f>
        <v>2005</v>
      </c>
      <c r="T75" s="116">
        <f>ROUND('[2]HG 38_2017_100%'!N75*65%,0)</f>
        <v>0</v>
      </c>
      <c r="U75" s="116">
        <f>ROUND('[2]HG 38_2017_100%'!O75*65%,0)</f>
        <v>0</v>
      </c>
      <c r="V75" s="116">
        <f>ROUND('[2]HG 38_2017_100%'!P75*65%,0)</f>
        <v>1483</v>
      </c>
      <c r="W75" s="116">
        <f>ROUND('[2]HG 38_2017_100%'!Q75*65%,0)</f>
        <v>1542</v>
      </c>
      <c r="X75" s="116">
        <f>ROUND('[2]HG 38_2017_100%'!R75*65%,0)</f>
        <v>1585</v>
      </c>
      <c r="Y75" s="132">
        <f>ROUND('[2]HG 38_2017_100%'!S75*65%,0)</f>
        <v>1629</v>
      </c>
      <c r="Z75" s="168"/>
      <c r="AA75" s="160"/>
      <c r="AB75" s="160"/>
      <c r="AC75" s="170"/>
      <c r="AD75" s="177"/>
      <c r="AE75" s="160"/>
      <c r="AF75" s="160"/>
      <c r="AG75" s="170"/>
      <c r="AH75" s="177"/>
      <c r="AI75" s="160"/>
      <c r="AJ75" s="160"/>
      <c r="AK75" s="170"/>
    </row>
    <row r="76" spans="1:37" x14ac:dyDescent="0.2">
      <c r="A76" s="196"/>
      <c r="B76" s="163"/>
      <c r="C76" s="163"/>
      <c r="D76" s="163"/>
      <c r="E76" s="163"/>
      <c r="F76" s="163"/>
      <c r="G76" s="163"/>
      <c r="H76" s="166"/>
      <c r="I76" s="113" t="s">
        <v>76</v>
      </c>
      <c r="J76" s="113"/>
      <c r="K76" s="113"/>
      <c r="L76" s="114"/>
      <c r="M76" s="115"/>
      <c r="N76" s="116">
        <f>ROUND('[2]HG 38_2017_100%'!N76*80%,0)</f>
        <v>0</v>
      </c>
      <c r="O76" s="116">
        <f>ROUND('[2]HG 38_2017_100%'!O76*80%,0)</f>
        <v>0</v>
      </c>
      <c r="P76" s="116">
        <f>ROUND('[2]HG 38_2017_100%'!P76*80%,0)</f>
        <v>0</v>
      </c>
      <c r="Q76" s="116">
        <f>ROUND('[2]HG 38_2017_100%'!Q76*80%,0)</f>
        <v>1913</v>
      </c>
      <c r="R76" s="116">
        <f>ROUND('[2]HG 38_2017_100%'!R76*80%,0)</f>
        <v>1967</v>
      </c>
      <c r="S76" s="116">
        <f>ROUND('[2]HG 38_2017_100%'!S76*80%,0)</f>
        <v>2022</v>
      </c>
      <c r="T76" s="116">
        <f>ROUND('[2]HG 38_2017_100%'!N76*65%,0)</f>
        <v>0</v>
      </c>
      <c r="U76" s="116">
        <f>ROUND('[2]HG 38_2017_100%'!O76*65%,0)</f>
        <v>0</v>
      </c>
      <c r="V76" s="116">
        <f>ROUND('[2]HG 38_2017_100%'!P76*65%,0)</f>
        <v>0</v>
      </c>
      <c r="W76" s="116">
        <f>ROUND('[2]HG 38_2017_100%'!Q76*65%,0)</f>
        <v>1554</v>
      </c>
      <c r="X76" s="116">
        <f>ROUND('[2]HG 38_2017_100%'!R76*65%,0)</f>
        <v>1598</v>
      </c>
      <c r="Y76" s="132">
        <f>ROUND('[2]HG 38_2017_100%'!S76*65%,0)</f>
        <v>1643</v>
      </c>
      <c r="Z76" s="168"/>
      <c r="AA76" s="160"/>
      <c r="AB76" s="160"/>
      <c r="AC76" s="170"/>
      <c r="AD76" s="177"/>
      <c r="AE76" s="160"/>
      <c r="AF76" s="160"/>
      <c r="AG76" s="170"/>
      <c r="AH76" s="177"/>
      <c r="AI76" s="160"/>
      <c r="AJ76" s="160"/>
      <c r="AK76" s="170"/>
    </row>
    <row r="77" spans="1:37" x14ac:dyDescent="0.2">
      <c r="A77" s="196"/>
      <c r="B77" s="163"/>
      <c r="C77" s="163"/>
      <c r="D77" s="163"/>
      <c r="E77" s="163"/>
      <c r="F77" s="163"/>
      <c r="G77" s="163"/>
      <c r="H77" s="166"/>
      <c r="I77" s="117" t="s">
        <v>77</v>
      </c>
      <c r="J77" s="117"/>
      <c r="K77" s="117"/>
      <c r="L77" s="118"/>
      <c r="M77" s="115"/>
      <c r="N77" s="116">
        <f>ROUND('[2]HG 38_2017_100%'!N77*80%,0)</f>
        <v>0</v>
      </c>
      <c r="O77" s="116">
        <f>ROUND('[2]HG 38_2017_100%'!O77*80%,0)</f>
        <v>0</v>
      </c>
      <c r="P77" s="116">
        <f>ROUND('[2]HG 38_2017_100%'!P77*80%,0)</f>
        <v>0</v>
      </c>
      <c r="Q77" s="116">
        <f>ROUND('[2]HG 38_2017_100%'!Q77*80%,0)</f>
        <v>1932</v>
      </c>
      <c r="R77" s="116">
        <f>ROUND('[2]HG 38_2017_100%'!R77*80%,0)</f>
        <v>1987</v>
      </c>
      <c r="S77" s="116">
        <f>ROUND('[2]HG 38_2017_100%'!S77*80%,0)</f>
        <v>2042</v>
      </c>
      <c r="T77" s="116">
        <f>ROUND('[2]HG 38_2017_100%'!N77*65%,0)</f>
        <v>0</v>
      </c>
      <c r="U77" s="116">
        <f>ROUND('[2]HG 38_2017_100%'!O77*65%,0)</f>
        <v>0</v>
      </c>
      <c r="V77" s="116">
        <f>ROUND('[2]HG 38_2017_100%'!P77*65%,0)</f>
        <v>0</v>
      </c>
      <c r="W77" s="116">
        <f>ROUND('[2]HG 38_2017_100%'!Q77*65%,0)</f>
        <v>1570</v>
      </c>
      <c r="X77" s="116">
        <f>ROUND('[2]HG 38_2017_100%'!R77*65%,0)</f>
        <v>1615</v>
      </c>
      <c r="Y77" s="132">
        <f>ROUND('[2]HG 38_2017_100%'!S77*65%,0)</f>
        <v>1659</v>
      </c>
      <c r="Z77" s="168"/>
      <c r="AA77" s="160"/>
      <c r="AB77" s="160"/>
      <c r="AC77" s="170"/>
      <c r="AD77" s="177"/>
      <c r="AE77" s="160"/>
      <c r="AF77" s="160"/>
      <c r="AG77" s="170"/>
      <c r="AH77" s="177"/>
      <c r="AI77" s="160"/>
      <c r="AJ77" s="160"/>
      <c r="AK77" s="170"/>
    </row>
    <row r="78" spans="1:37" x14ac:dyDescent="0.2">
      <c r="A78" s="196"/>
      <c r="B78" s="163"/>
      <c r="C78" s="163"/>
      <c r="D78" s="163"/>
      <c r="E78" s="163"/>
      <c r="F78" s="163"/>
      <c r="G78" s="163"/>
      <c r="H78" s="166"/>
      <c r="I78" s="117" t="s">
        <v>78</v>
      </c>
      <c r="J78" s="117"/>
      <c r="K78" s="117"/>
      <c r="L78" s="118"/>
      <c r="M78" s="115"/>
      <c r="N78" s="116">
        <f>ROUND('[2]HG 38_2017_100%'!N78*80%,0)</f>
        <v>0</v>
      </c>
      <c r="O78" s="116">
        <f>ROUND('[2]HG 38_2017_100%'!O78*80%,0)</f>
        <v>0</v>
      </c>
      <c r="P78" s="116">
        <f>ROUND('[2]HG 38_2017_100%'!P78*80%,0)</f>
        <v>0</v>
      </c>
      <c r="Q78" s="116">
        <f>ROUND('[2]HG 38_2017_100%'!Q78*80%,0)</f>
        <v>0</v>
      </c>
      <c r="R78" s="116">
        <f>ROUND('[2]HG 38_2017_100%'!R78*80%,0)</f>
        <v>2048</v>
      </c>
      <c r="S78" s="116">
        <f>ROUND('[2]HG 38_2017_100%'!S78*80%,0)</f>
        <v>2105</v>
      </c>
      <c r="T78" s="116">
        <f>ROUND('[2]HG 38_2017_100%'!N78*65%,0)</f>
        <v>0</v>
      </c>
      <c r="U78" s="116">
        <f>ROUND('[2]HG 38_2017_100%'!O78*65%,0)</f>
        <v>0</v>
      </c>
      <c r="V78" s="116">
        <f>ROUND('[2]HG 38_2017_100%'!P78*65%,0)</f>
        <v>0</v>
      </c>
      <c r="W78" s="116">
        <f>ROUND('[2]HG 38_2017_100%'!Q78*65%,0)</f>
        <v>0</v>
      </c>
      <c r="X78" s="116">
        <f>ROUND('[2]HG 38_2017_100%'!R78*65%,0)</f>
        <v>1664</v>
      </c>
      <c r="Y78" s="132">
        <f>ROUND('[2]HG 38_2017_100%'!S78*65%,0)</f>
        <v>1710</v>
      </c>
      <c r="Z78" s="168"/>
      <c r="AA78" s="160"/>
      <c r="AB78" s="160"/>
      <c r="AC78" s="170"/>
      <c r="AD78" s="177"/>
      <c r="AE78" s="160"/>
      <c r="AF78" s="160"/>
      <c r="AG78" s="170"/>
      <c r="AH78" s="177"/>
      <c r="AI78" s="160"/>
      <c r="AJ78" s="160"/>
      <c r="AK78" s="170"/>
    </row>
    <row r="79" spans="1:37" x14ac:dyDescent="0.2">
      <c r="A79" s="196"/>
      <c r="B79" s="163"/>
      <c r="C79" s="163"/>
      <c r="D79" s="163"/>
      <c r="E79" s="163"/>
      <c r="F79" s="163"/>
      <c r="G79" s="163"/>
      <c r="H79" s="166"/>
      <c r="I79" s="117" t="s">
        <v>79</v>
      </c>
      <c r="J79" s="117"/>
      <c r="K79" s="117"/>
      <c r="L79" s="118"/>
      <c r="M79" s="115"/>
      <c r="N79" s="116">
        <f>ROUND('[2]HG 38_2017_100%'!N79*80%,0)</f>
        <v>0</v>
      </c>
      <c r="O79" s="116">
        <f>ROUND('[2]HG 38_2017_100%'!O79*80%,0)</f>
        <v>0</v>
      </c>
      <c r="P79" s="116">
        <f>ROUND('[2]HG 38_2017_100%'!P79*80%,0)</f>
        <v>0</v>
      </c>
      <c r="Q79" s="116">
        <f>ROUND('[2]HG 38_2017_100%'!Q79*80%,0)</f>
        <v>0</v>
      </c>
      <c r="R79" s="116">
        <f>ROUND('[2]HG 38_2017_100%'!R79*80%,0)</f>
        <v>0</v>
      </c>
      <c r="S79" s="116">
        <f>ROUND('[2]HG 38_2017_100%'!S79*80%,0)</f>
        <v>2205</v>
      </c>
      <c r="T79" s="116">
        <f>ROUND('[2]HG 38_2017_100%'!N79*65%,0)</f>
        <v>0</v>
      </c>
      <c r="U79" s="116">
        <f>ROUND('[2]HG 38_2017_100%'!O79*65%,0)</f>
        <v>0</v>
      </c>
      <c r="V79" s="116">
        <f>ROUND('[2]HG 38_2017_100%'!P79*65%,0)</f>
        <v>0</v>
      </c>
      <c r="W79" s="116">
        <f>ROUND('[2]HG 38_2017_100%'!Q79*65%,0)</f>
        <v>0</v>
      </c>
      <c r="X79" s="116">
        <f>ROUND('[2]HG 38_2017_100%'!R79*65%,0)</f>
        <v>0</v>
      </c>
      <c r="Y79" s="132">
        <f>ROUND('[2]HG 38_2017_100%'!S79*65%,0)</f>
        <v>1791</v>
      </c>
      <c r="Z79" s="168"/>
      <c r="AA79" s="160"/>
      <c r="AB79" s="160"/>
      <c r="AC79" s="170"/>
      <c r="AD79" s="177"/>
      <c r="AE79" s="160"/>
      <c r="AF79" s="160"/>
      <c r="AG79" s="170"/>
      <c r="AH79" s="177"/>
      <c r="AI79" s="160"/>
      <c r="AJ79" s="160"/>
      <c r="AK79" s="170"/>
    </row>
    <row r="80" spans="1:37" x14ac:dyDescent="0.2">
      <c r="A80" s="196"/>
      <c r="B80" s="163"/>
      <c r="C80" s="163"/>
      <c r="D80" s="163"/>
      <c r="E80" s="163"/>
      <c r="F80" s="163"/>
      <c r="G80" s="163"/>
      <c r="H80" s="166"/>
      <c r="I80" s="117" t="s">
        <v>80</v>
      </c>
      <c r="J80" s="117"/>
      <c r="K80" s="117"/>
      <c r="L80" s="118"/>
      <c r="M80" s="115"/>
      <c r="N80" s="116">
        <f>ROUND('[2]HG 38_2017_100%'!N80*80%,0)</f>
        <v>0</v>
      </c>
      <c r="O80" s="116">
        <f>ROUND('[2]HG 38_2017_100%'!O80*80%,0)</f>
        <v>0</v>
      </c>
      <c r="P80" s="116">
        <f>ROUND('[2]HG 38_2017_100%'!P80*80%,0)</f>
        <v>0</v>
      </c>
      <c r="Q80" s="116">
        <f>ROUND('[2]HG 38_2017_100%'!Q80*80%,0)</f>
        <v>0</v>
      </c>
      <c r="R80" s="116">
        <f>ROUND('[2]HG 38_2017_100%'!R80*80%,0)</f>
        <v>0</v>
      </c>
      <c r="S80" s="116">
        <f>ROUND('[2]HG 38_2017_100%'!S80*80%,0)</f>
        <v>2260</v>
      </c>
      <c r="T80" s="116">
        <f>ROUND('[2]HG 38_2017_100%'!N80*65%,0)</f>
        <v>0</v>
      </c>
      <c r="U80" s="116">
        <f>ROUND('[2]HG 38_2017_100%'!O80*65%,0)</f>
        <v>0</v>
      </c>
      <c r="V80" s="116">
        <f>ROUND('[2]HG 38_2017_100%'!P80*65%,0)</f>
        <v>0</v>
      </c>
      <c r="W80" s="116">
        <f>ROUND('[2]HG 38_2017_100%'!Q80*65%,0)</f>
        <v>0</v>
      </c>
      <c r="X80" s="116">
        <f>ROUND('[2]HG 38_2017_100%'!R80*65%,0)</f>
        <v>0</v>
      </c>
      <c r="Y80" s="132">
        <f>ROUND('[2]HG 38_2017_100%'!S80*65%,0)</f>
        <v>1836</v>
      </c>
      <c r="Z80" s="168"/>
      <c r="AA80" s="160"/>
      <c r="AB80" s="160"/>
      <c r="AC80" s="170"/>
      <c r="AD80" s="177"/>
      <c r="AE80" s="160"/>
      <c r="AF80" s="160"/>
      <c r="AG80" s="170"/>
      <c r="AH80" s="177"/>
      <c r="AI80" s="160"/>
      <c r="AJ80" s="160"/>
      <c r="AK80" s="170"/>
    </row>
    <row r="81" spans="1:37" x14ac:dyDescent="0.2">
      <c r="A81" s="196"/>
      <c r="B81" s="163"/>
      <c r="C81" s="163"/>
      <c r="D81" s="163"/>
      <c r="E81" s="163"/>
      <c r="F81" s="163"/>
      <c r="G81" s="163"/>
      <c r="H81" s="166"/>
      <c r="I81" s="117" t="s">
        <v>81</v>
      </c>
      <c r="J81" s="117"/>
      <c r="K81" s="117"/>
      <c r="L81" s="118"/>
      <c r="M81" s="115"/>
      <c r="N81" s="116">
        <f>ROUND('[2]HG 38_2017_100%'!N81*80%,0)</f>
        <v>0</v>
      </c>
      <c r="O81" s="116">
        <f>ROUND('[2]HG 38_2017_100%'!O81*80%,0)</f>
        <v>0</v>
      </c>
      <c r="P81" s="116">
        <f>ROUND('[2]HG 38_2017_100%'!P81*80%,0)</f>
        <v>0</v>
      </c>
      <c r="Q81" s="116">
        <f>ROUND('[2]HG 38_2017_100%'!Q81*80%,0)</f>
        <v>0</v>
      </c>
      <c r="R81" s="116">
        <f>ROUND('[2]HG 38_2017_100%'!R81*80%,0)</f>
        <v>0</v>
      </c>
      <c r="S81" s="116">
        <f>ROUND('[2]HG 38_2017_100%'!S81*80%,0)</f>
        <v>2358</v>
      </c>
      <c r="T81" s="116">
        <f>ROUND('[2]HG 38_2017_100%'!N81*65%,0)</f>
        <v>0</v>
      </c>
      <c r="U81" s="116">
        <f>ROUND('[2]HG 38_2017_100%'!O81*65%,0)</f>
        <v>0</v>
      </c>
      <c r="V81" s="116">
        <f>ROUND('[2]HG 38_2017_100%'!P81*65%,0)</f>
        <v>0</v>
      </c>
      <c r="W81" s="116">
        <f>ROUND('[2]HG 38_2017_100%'!Q81*65%,0)</f>
        <v>0</v>
      </c>
      <c r="X81" s="116">
        <f>ROUND('[2]HG 38_2017_100%'!R81*65%,0)</f>
        <v>0</v>
      </c>
      <c r="Y81" s="132">
        <f>ROUND('[2]HG 38_2017_100%'!S81*65%,0)</f>
        <v>1916</v>
      </c>
      <c r="Z81" s="168"/>
      <c r="AA81" s="160"/>
      <c r="AB81" s="160"/>
      <c r="AC81" s="170"/>
      <c r="AD81" s="177"/>
      <c r="AE81" s="160"/>
      <c r="AF81" s="160"/>
      <c r="AG81" s="170"/>
      <c r="AH81" s="177"/>
      <c r="AI81" s="160"/>
      <c r="AJ81" s="160"/>
      <c r="AK81" s="170"/>
    </row>
    <row r="82" spans="1:37" x14ac:dyDescent="0.2">
      <c r="A82" s="196"/>
      <c r="B82" s="163"/>
      <c r="C82" s="163"/>
      <c r="D82" s="163"/>
      <c r="E82" s="163"/>
      <c r="F82" s="163"/>
      <c r="G82" s="163"/>
      <c r="H82" s="166"/>
      <c r="I82" s="117" t="s">
        <v>82</v>
      </c>
      <c r="J82" s="117"/>
      <c r="K82" s="117"/>
      <c r="L82" s="118"/>
      <c r="M82" s="115"/>
      <c r="N82" s="116">
        <f>ROUND('[2]HG 38_2017_100%'!N82*80%,0)</f>
        <v>0</v>
      </c>
      <c r="O82" s="116">
        <f>ROUND('[2]HG 38_2017_100%'!O82*80%,0)</f>
        <v>0</v>
      </c>
      <c r="P82" s="116">
        <f>ROUND('[2]HG 38_2017_100%'!P82*80%,0)</f>
        <v>0</v>
      </c>
      <c r="Q82" s="116">
        <f>ROUND('[2]HG 38_2017_100%'!Q82*80%,0)</f>
        <v>0</v>
      </c>
      <c r="R82" s="116">
        <f>ROUND('[2]HG 38_2017_100%'!R82*80%,0)</f>
        <v>0</v>
      </c>
      <c r="S82" s="116">
        <f>ROUND('[2]HG 38_2017_100%'!S82*80%,0)</f>
        <v>2451</v>
      </c>
      <c r="T82" s="116">
        <f>ROUND('[2]HG 38_2017_100%'!N82*65%,0)</f>
        <v>0</v>
      </c>
      <c r="U82" s="116">
        <f>ROUND('[2]HG 38_2017_100%'!O82*65%,0)</f>
        <v>0</v>
      </c>
      <c r="V82" s="116">
        <f>ROUND('[2]HG 38_2017_100%'!P82*65%,0)</f>
        <v>0</v>
      </c>
      <c r="W82" s="116">
        <f>ROUND('[2]HG 38_2017_100%'!Q82*65%,0)</f>
        <v>0</v>
      </c>
      <c r="X82" s="116">
        <f>ROUND('[2]HG 38_2017_100%'!R82*65%,0)</f>
        <v>0</v>
      </c>
      <c r="Y82" s="132">
        <f>ROUND('[2]HG 38_2017_100%'!S82*65%,0)</f>
        <v>1992</v>
      </c>
      <c r="Z82" s="168"/>
      <c r="AA82" s="160"/>
      <c r="AB82" s="160"/>
      <c r="AC82" s="170"/>
      <c r="AD82" s="177"/>
      <c r="AE82" s="160"/>
      <c r="AF82" s="160"/>
      <c r="AG82" s="170"/>
      <c r="AH82" s="177"/>
      <c r="AI82" s="160"/>
      <c r="AJ82" s="160"/>
      <c r="AK82" s="170"/>
    </row>
    <row r="83" spans="1:37" ht="13.5" thickBot="1" x14ac:dyDescent="0.25">
      <c r="A83" s="199"/>
      <c r="B83" s="188"/>
      <c r="C83" s="188"/>
      <c r="D83" s="188"/>
      <c r="E83" s="188"/>
      <c r="F83" s="188"/>
      <c r="G83" s="188"/>
      <c r="H83" s="189"/>
      <c r="I83" s="135" t="s">
        <v>37</v>
      </c>
      <c r="J83" s="135"/>
      <c r="K83" s="135"/>
      <c r="L83" s="136"/>
      <c r="M83" s="137"/>
      <c r="N83" s="138">
        <f>ROUND('[2]HG 38_2017_100%'!N83*80%,0)</f>
        <v>0</v>
      </c>
      <c r="O83" s="138">
        <f>ROUND('[2]HG 38_2017_100%'!O83*80%,0)</f>
        <v>0</v>
      </c>
      <c r="P83" s="138">
        <f>ROUND('[2]HG 38_2017_100%'!P83*80%,0)</f>
        <v>0</v>
      </c>
      <c r="Q83" s="138">
        <f>ROUND('[2]HG 38_2017_100%'!Q83*80%,0)</f>
        <v>0</v>
      </c>
      <c r="R83" s="138">
        <f>ROUND('[2]HG 38_2017_100%'!R83*80%,0)</f>
        <v>0</v>
      </c>
      <c r="S83" s="138">
        <f>ROUND('[2]HG 38_2017_100%'!S83*80%,0)</f>
        <v>2543</v>
      </c>
      <c r="T83" s="138">
        <f>ROUND('[2]HG 38_2017_100%'!N83*65%,0)</f>
        <v>0</v>
      </c>
      <c r="U83" s="138">
        <f>ROUND('[2]HG 38_2017_100%'!O83*65%,0)</f>
        <v>0</v>
      </c>
      <c r="V83" s="138">
        <f>ROUND('[2]HG 38_2017_100%'!P83*65%,0)</f>
        <v>0</v>
      </c>
      <c r="W83" s="138">
        <f>ROUND('[2]HG 38_2017_100%'!Q83*65%,0)</f>
        <v>0</v>
      </c>
      <c r="X83" s="138">
        <f>ROUND('[2]HG 38_2017_100%'!R83*65%,0)</f>
        <v>0</v>
      </c>
      <c r="Y83" s="139">
        <f>ROUND('[2]HG 38_2017_100%'!S83*65%,0)</f>
        <v>2066</v>
      </c>
      <c r="Z83" s="168"/>
      <c r="AA83" s="160"/>
      <c r="AB83" s="160"/>
      <c r="AC83" s="170"/>
      <c r="AD83" s="177"/>
      <c r="AE83" s="160"/>
      <c r="AF83" s="160"/>
      <c r="AG83" s="170"/>
      <c r="AH83" s="177"/>
      <c r="AI83" s="160"/>
      <c r="AJ83" s="160"/>
      <c r="AK83" s="170"/>
    </row>
    <row r="84" spans="1:37" ht="12.75" customHeight="1" x14ac:dyDescent="0.2">
      <c r="A84" s="195" t="s">
        <v>90</v>
      </c>
      <c r="B84" s="184" t="s">
        <v>91</v>
      </c>
      <c r="C84" s="185">
        <f>'[1]posturi 2009'!C26</f>
        <v>2261</v>
      </c>
      <c r="D84" s="185">
        <f>'[1]posturi 2009'!D26</f>
        <v>0</v>
      </c>
      <c r="E84" s="185">
        <f>'[1]posturi 2009'!E26</f>
        <v>678.3</v>
      </c>
      <c r="F84" s="185">
        <f>'[1]posturi 2009'!F26</f>
        <v>1582.6999999999998</v>
      </c>
      <c r="G84" s="184" t="s">
        <v>91</v>
      </c>
      <c r="H84" s="198" t="s">
        <v>88</v>
      </c>
      <c r="I84" s="104" t="s">
        <v>92</v>
      </c>
      <c r="J84" s="104"/>
      <c r="K84" s="104"/>
      <c r="L84" s="105"/>
      <c r="M84" s="106"/>
      <c r="N84" s="107">
        <f>ROUND('[2]HG 38_2017_100%'!N84*80%,0)</f>
        <v>1636</v>
      </c>
      <c r="O84" s="107">
        <f>ROUND('[2]HG 38_2017_100%'!O84*80%,0)</f>
        <v>1719</v>
      </c>
      <c r="P84" s="107">
        <f>ROUND('[2]HG 38_2017_100%'!P84*80%,0)</f>
        <v>1787</v>
      </c>
      <c r="Q84" s="107">
        <f>ROUND('[2]HG 38_2017_100%'!Q84*80%,0)</f>
        <v>1858</v>
      </c>
      <c r="R84" s="107">
        <f>ROUND('[2]HG 38_2017_100%'!R84*80%,0)</f>
        <v>1910</v>
      </c>
      <c r="S84" s="107">
        <f>ROUND('[2]HG 38_2017_100%'!S84*80%,0)</f>
        <v>1962</v>
      </c>
      <c r="T84" s="107">
        <f>ROUND('[2]HG 38_2017_100%'!N84*65%,0)</f>
        <v>1329</v>
      </c>
      <c r="U84" s="107">
        <f>ROUND('[2]HG 38_2017_100%'!O84*65%,0)</f>
        <v>1397</v>
      </c>
      <c r="V84" s="107">
        <f>ROUND('[2]HG 38_2017_100%'!P84*65%,0)</f>
        <v>1452</v>
      </c>
      <c r="W84" s="107">
        <f>ROUND('[2]HG 38_2017_100%'!Q84*65%,0)</f>
        <v>1509</v>
      </c>
      <c r="X84" s="107">
        <f>ROUND('[2]HG 38_2017_100%'!R84*65%,0)</f>
        <v>1552</v>
      </c>
      <c r="Y84" s="107">
        <f>ROUND('[2]HG 38_2017_100%'!S84*65%,0)</f>
        <v>1594</v>
      </c>
      <c r="Z84" s="174" t="e">
        <f>AA84+AB84+AC84</f>
        <v>#REF!</v>
      </c>
      <c r="AA84" s="175" t="e">
        <f>D84*#REF!</f>
        <v>#REF!</v>
      </c>
      <c r="AB84" s="175" t="e">
        <f>E84*#REF!</f>
        <v>#REF!</v>
      </c>
      <c r="AC84" s="172" t="e">
        <f>F84*#REF!</f>
        <v>#REF!</v>
      </c>
      <c r="AD84" s="176">
        <f>AE84+AF84+AG84</f>
        <v>3632522.5999999996</v>
      </c>
      <c r="AE84" s="175">
        <f>D84*M84</f>
        <v>0</v>
      </c>
      <c r="AF84" s="175">
        <f>E84*N84</f>
        <v>1109698.7999999998</v>
      </c>
      <c r="AG84" s="172">
        <f>F84*Y84</f>
        <v>2522823.7999999998</v>
      </c>
      <c r="AH84" s="176" t="e">
        <f>AI84+AJ84+AK84</f>
        <v>#VALUE!</v>
      </c>
      <c r="AI84" s="175" t="e">
        <f>H84*AA84</f>
        <v>#VALUE!</v>
      </c>
      <c r="AJ84" s="175">
        <f>E84*(N84*80%)</f>
        <v>887759.04</v>
      </c>
      <c r="AK84" s="172">
        <f>F84*(Y84*80%)</f>
        <v>2018259.0399999998</v>
      </c>
    </row>
    <row r="85" spans="1:37" x14ac:dyDescent="0.2">
      <c r="A85" s="196"/>
      <c r="B85" s="163"/>
      <c r="C85" s="163"/>
      <c r="D85" s="163"/>
      <c r="E85" s="163"/>
      <c r="F85" s="163"/>
      <c r="G85" s="163"/>
      <c r="H85" s="166"/>
      <c r="I85" s="113" t="s">
        <v>93</v>
      </c>
      <c r="J85" s="113"/>
      <c r="K85" s="113"/>
      <c r="L85" s="114"/>
      <c r="M85" s="115"/>
      <c r="N85" s="116">
        <f>ROUND('[2]HG 38_2017_100%'!N85*80%,0)</f>
        <v>0</v>
      </c>
      <c r="O85" s="116">
        <f>ROUND('[2]HG 38_2017_100%'!O85*80%,0)</f>
        <v>0</v>
      </c>
      <c r="P85" s="116">
        <f>ROUND('[2]HG 38_2017_100%'!P85*80%,0)</f>
        <v>0</v>
      </c>
      <c r="Q85" s="116">
        <f>ROUND('[2]HG 38_2017_100%'!Q85*80%,0)</f>
        <v>0</v>
      </c>
      <c r="R85" s="116">
        <f>ROUND('[2]HG 38_2017_100%'!R85*80%,0)</f>
        <v>0</v>
      </c>
      <c r="S85" s="116">
        <f>ROUND('[2]HG 38_2017_100%'!S85*80%,0)</f>
        <v>0</v>
      </c>
      <c r="T85" s="116">
        <f>ROUND('[2]HG 38_2017_100%'!N85*65%,0)</f>
        <v>0</v>
      </c>
      <c r="U85" s="116">
        <f>ROUND('[2]HG 38_2017_100%'!O85*65%,0)</f>
        <v>0</v>
      </c>
      <c r="V85" s="116">
        <f>ROUND('[2]HG 38_2017_100%'!P85*65%,0)</f>
        <v>0</v>
      </c>
      <c r="W85" s="116">
        <f>ROUND('[2]HG 38_2017_100%'!Q85*65%,0)</f>
        <v>0</v>
      </c>
      <c r="X85" s="116">
        <f>ROUND('[2]HG 38_2017_100%'!R85*65%,0)</f>
        <v>0</v>
      </c>
      <c r="Y85" s="116">
        <f>ROUND('[2]HG 38_2017_100%'!S85*65%,0)</f>
        <v>0</v>
      </c>
      <c r="Z85" s="168"/>
      <c r="AA85" s="160"/>
      <c r="AB85" s="160"/>
      <c r="AC85" s="170"/>
      <c r="AD85" s="177"/>
      <c r="AE85" s="160"/>
      <c r="AF85" s="160"/>
      <c r="AG85" s="170"/>
      <c r="AH85" s="177"/>
      <c r="AI85" s="160"/>
      <c r="AJ85" s="160"/>
      <c r="AK85" s="170"/>
    </row>
    <row r="86" spans="1:37" x14ac:dyDescent="0.2">
      <c r="A86" s="196"/>
      <c r="B86" s="163"/>
      <c r="C86" s="163"/>
      <c r="D86" s="163"/>
      <c r="E86" s="163"/>
      <c r="F86" s="163"/>
      <c r="G86" s="163"/>
      <c r="H86" s="166"/>
      <c r="I86" s="113" t="s">
        <v>75</v>
      </c>
      <c r="J86" s="113"/>
      <c r="K86" s="113"/>
      <c r="L86" s="114"/>
      <c r="M86" s="115"/>
      <c r="N86" s="116">
        <f>ROUND('[2]HG 38_2017_100%'!N86*80%,0)</f>
        <v>0</v>
      </c>
      <c r="O86" s="116">
        <f>ROUND('[2]HG 38_2017_100%'!O86*80%,0)</f>
        <v>0</v>
      </c>
      <c r="P86" s="116">
        <f>ROUND('[2]HG 38_2017_100%'!P86*80%,0)</f>
        <v>0</v>
      </c>
      <c r="Q86" s="116">
        <f>ROUND('[2]HG 38_2017_100%'!Q86*80%,0)</f>
        <v>0</v>
      </c>
      <c r="R86" s="116">
        <f>ROUND('[2]HG 38_2017_100%'!R86*80%,0)</f>
        <v>0</v>
      </c>
      <c r="S86" s="116">
        <f>ROUND('[2]HG 38_2017_100%'!S86*80%,0)</f>
        <v>0</v>
      </c>
      <c r="T86" s="116">
        <f>ROUND('[2]HG 38_2017_100%'!N86*65%,0)</f>
        <v>0</v>
      </c>
      <c r="U86" s="116">
        <f>ROUND('[2]HG 38_2017_100%'!O86*65%,0)</f>
        <v>0</v>
      </c>
      <c r="V86" s="116">
        <f>ROUND('[2]HG 38_2017_100%'!P86*65%,0)</f>
        <v>0</v>
      </c>
      <c r="W86" s="116">
        <f>ROUND('[2]HG 38_2017_100%'!Q86*65%,0)</f>
        <v>0</v>
      </c>
      <c r="X86" s="116">
        <f>ROUND('[2]HG 38_2017_100%'!R86*65%,0)</f>
        <v>0</v>
      </c>
      <c r="Y86" s="116">
        <f>ROUND('[2]HG 38_2017_100%'!S86*65%,0)</f>
        <v>0</v>
      </c>
      <c r="Z86" s="168"/>
      <c r="AA86" s="160"/>
      <c r="AB86" s="160"/>
      <c r="AC86" s="170"/>
      <c r="AD86" s="177"/>
      <c r="AE86" s="160"/>
      <c r="AF86" s="160"/>
      <c r="AG86" s="170"/>
      <c r="AH86" s="177"/>
      <c r="AI86" s="160"/>
      <c r="AJ86" s="160"/>
      <c r="AK86" s="170"/>
    </row>
    <row r="87" spans="1:37" x14ac:dyDescent="0.2">
      <c r="A87" s="196"/>
      <c r="B87" s="163"/>
      <c r="C87" s="163"/>
      <c r="D87" s="163"/>
      <c r="E87" s="163"/>
      <c r="F87" s="163"/>
      <c r="G87" s="163"/>
      <c r="H87" s="166"/>
      <c r="I87" s="113" t="s">
        <v>76</v>
      </c>
      <c r="J87" s="113"/>
      <c r="K87" s="113"/>
      <c r="L87" s="114"/>
      <c r="M87" s="115"/>
      <c r="N87" s="116">
        <f>ROUND('[2]HG 38_2017_100%'!N87*80%,0)</f>
        <v>0</v>
      </c>
      <c r="O87" s="116">
        <f>ROUND('[2]HG 38_2017_100%'!O87*80%,0)</f>
        <v>0</v>
      </c>
      <c r="P87" s="116">
        <f>ROUND('[2]HG 38_2017_100%'!P87*80%,0)</f>
        <v>0</v>
      </c>
      <c r="Q87" s="116">
        <f>ROUND('[2]HG 38_2017_100%'!Q87*80%,0)</f>
        <v>0</v>
      </c>
      <c r="R87" s="116">
        <f>ROUND('[2]HG 38_2017_100%'!R87*80%,0)</f>
        <v>0</v>
      </c>
      <c r="S87" s="116">
        <f>ROUND('[2]HG 38_2017_100%'!S87*80%,0)</f>
        <v>0</v>
      </c>
      <c r="T87" s="116">
        <f>ROUND('[2]HG 38_2017_100%'!N87*65%,0)</f>
        <v>0</v>
      </c>
      <c r="U87" s="116">
        <f>ROUND('[2]HG 38_2017_100%'!O87*65%,0)</f>
        <v>0</v>
      </c>
      <c r="V87" s="116">
        <f>ROUND('[2]HG 38_2017_100%'!P87*65%,0)</f>
        <v>0</v>
      </c>
      <c r="W87" s="116">
        <f>ROUND('[2]HG 38_2017_100%'!Q87*65%,0)</f>
        <v>0</v>
      </c>
      <c r="X87" s="116">
        <f>ROUND('[2]HG 38_2017_100%'!R87*65%,0)</f>
        <v>0</v>
      </c>
      <c r="Y87" s="116">
        <f>ROUND('[2]HG 38_2017_100%'!S87*65%,0)</f>
        <v>0</v>
      </c>
      <c r="Z87" s="168"/>
      <c r="AA87" s="160"/>
      <c r="AB87" s="160"/>
      <c r="AC87" s="170"/>
      <c r="AD87" s="177"/>
      <c r="AE87" s="160"/>
      <c r="AF87" s="160"/>
      <c r="AG87" s="170"/>
      <c r="AH87" s="177"/>
      <c r="AI87" s="160"/>
      <c r="AJ87" s="160"/>
      <c r="AK87" s="170"/>
    </row>
    <row r="88" spans="1:37" x14ac:dyDescent="0.2">
      <c r="A88" s="196"/>
      <c r="B88" s="163"/>
      <c r="C88" s="163"/>
      <c r="D88" s="163"/>
      <c r="E88" s="163"/>
      <c r="F88" s="163"/>
      <c r="G88" s="163"/>
      <c r="H88" s="166"/>
      <c r="I88" s="117" t="s">
        <v>77</v>
      </c>
      <c r="J88" s="117"/>
      <c r="K88" s="117"/>
      <c r="L88" s="118"/>
      <c r="M88" s="115"/>
      <c r="N88" s="116">
        <f>ROUND('[2]HG 38_2017_100%'!N88*80%,0)</f>
        <v>0</v>
      </c>
      <c r="O88" s="116">
        <f>ROUND('[2]HG 38_2017_100%'!O88*80%,0)</f>
        <v>0</v>
      </c>
      <c r="P88" s="116">
        <f>ROUND('[2]HG 38_2017_100%'!P88*80%,0)</f>
        <v>0</v>
      </c>
      <c r="Q88" s="116">
        <f>ROUND('[2]HG 38_2017_100%'!Q88*80%,0)</f>
        <v>0</v>
      </c>
      <c r="R88" s="116">
        <f>ROUND('[2]HG 38_2017_100%'!R88*80%,0)</f>
        <v>0</v>
      </c>
      <c r="S88" s="116">
        <f>ROUND('[2]HG 38_2017_100%'!S88*80%,0)</f>
        <v>0</v>
      </c>
      <c r="T88" s="116">
        <f>ROUND('[2]HG 38_2017_100%'!N88*65%,0)</f>
        <v>0</v>
      </c>
      <c r="U88" s="116">
        <f>ROUND('[2]HG 38_2017_100%'!O88*65%,0)</f>
        <v>0</v>
      </c>
      <c r="V88" s="116">
        <f>ROUND('[2]HG 38_2017_100%'!P88*65%,0)</f>
        <v>0</v>
      </c>
      <c r="W88" s="116">
        <f>ROUND('[2]HG 38_2017_100%'!Q88*65%,0)</f>
        <v>0</v>
      </c>
      <c r="X88" s="116">
        <f>ROUND('[2]HG 38_2017_100%'!R88*65%,0)</f>
        <v>0</v>
      </c>
      <c r="Y88" s="116">
        <f>ROUND('[2]HG 38_2017_100%'!S88*65%,0)</f>
        <v>0</v>
      </c>
      <c r="Z88" s="168"/>
      <c r="AA88" s="160"/>
      <c r="AB88" s="160"/>
      <c r="AC88" s="170"/>
      <c r="AD88" s="177"/>
      <c r="AE88" s="160"/>
      <c r="AF88" s="160"/>
      <c r="AG88" s="170"/>
      <c r="AH88" s="177"/>
      <c r="AI88" s="160"/>
      <c r="AJ88" s="160"/>
      <c r="AK88" s="170"/>
    </row>
    <row r="89" spans="1:37" x14ac:dyDescent="0.2">
      <c r="A89" s="196"/>
      <c r="B89" s="163"/>
      <c r="C89" s="163"/>
      <c r="D89" s="163"/>
      <c r="E89" s="163"/>
      <c r="F89" s="163"/>
      <c r="G89" s="163"/>
      <c r="H89" s="166"/>
      <c r="I89" s="117" t="s">
        <v>78</v>
      </c>
      <c r="J89" s="117"/>
      <c r="K89" s="117"/>
      <c r="L89" s="118"/>
      <c r="M89" s="115"/>
      <c r="N89" s="116">
        <f>ROUND('[2]HG 38_2017_100%'!N89*80%,0)</f>
        <v>0</v>
      </c>
      <c r="O89" s="116">
        <f>ROUND('[2]HG 38_2017_100%'!O89*80%,0)</f>
        <v>0</v>
      </c>
      <c r="P89" s="116">
        <f>ROUND('[2]HG 38_2017_100%'!P89*80%,0)</f>
        <v>0</v>
      </c>
      <c r="Q89" s="116">
        <f>ROUND('[2]HG 38_2017_100%'!Q89*80%,0)</f>
        <v>0</v>
      </c>
      <c r="R89" s="116">
        <f>ROUND('[2]HG 38_2017_100%'!R89*80%,0)</f>
        <v>0</v>
      </c>
      <c r="S89" s="116">
        <f>ROUND('[2]HG 38_2017_100%'!S89*80%,0)</f>
        <v>0</v>
      </c>
      <c r="T89" s="116">
        <f>ROUND('[2]HG 38_2017_100%'!N89*65%,0)</f>
        <v>0</v>
      </c>
      <c r="U89" s="116">
        <f>ROUND('[2]HG 38_2017_100%'!O89*65%,0)</f>
        <v>0</v>
      </c>
      <c r="V89" s="116">
        <f>ROUND('[2]HG 38_2017_100%'!P89*65%,0)</f>
        <v>0</v>
      </c>
      <c r="W89" s="116">
        <f>ROUND('[2]HG 38_2017_100%'!Q89*65%,0)</f>
        <v>0</v>
      </c>
      <c r="X89" s="116">
        <f>ROUND('[2]HG 38_2017_100%'!R89*65%,0)</f>
        <v>0</v>
      </c>
      <c r="Y89" s="116">
        <f>ROUND('[2]HG 38_2017_100%'!S89*65%,0)</f>
        <v>0</v>
      </c>
      <c r="Z89" s="168"/>
      <c r="AA89" s="160"/>
      <c r="AB89" s="160"/>
      <c r="AC89" s="170"/>
      <c r="AD89" s="177"/>
      <c r="AE89" s="160"/>
      <c r="AF89" s="160"/>
      <c r="AG89" s="170"/>
      <c r="AH89" s="177"/>
      <c r="AI89" s="160"/>
      <c r="AJ89" s="160"/>
      <c r="AK89" s="170"/>
    </row>
    <row r="90" spans="1:37" x14ac:dyDescent="0.2">
      <c r="A90" s="196"/>
      <c r="B90" s="163"/>
      <c r="C90" s="163"/>
      <c r="D90" s="163"/>
      <c r="E90" s="163"/>
      <c r="F90" s="163"/>
      <c r="G90" s="163"/>
      <c r="H90" s="166"/>
      <c r="I90" s="117" t="s">
        <v>79</v>
      </c>
      <c r="J90" s="117"/>
      <c r="K90" s="117"/>
      <c r="L90" s="118"/>
      <c r="M90" s="115"/>
      <c r="N90" s="116">
        <f>ROUND('[2]HG 38_2017_100%'!N90*80%,0)</f>
        <v>0</v>
      </c>
      <c r="O90" s="116">
        <f>ROUND('[2]HG 38_2017_100%'!O90*80%,0)</f>
        <v>0</v>
      </c>
      <c r="P90" s="116">
        <f>ROUND('[2]HG 38_2017_100%'!P90*80%,0)</f>
        <v>0</v>
      </c>
      <c r="Q90" s="116">
        <f>ROUND('[2]HG 38_2017_100%'!Q90*80%,0)</f>
        <v>0</v>
      </c>
      <c r="R90" s="116">
        <f>ROUND('[2]HG 38_2017_100%'!R90*80%,0)</f>
        <v>0</v>
      </c>
      <c r="S90" s="116">
        <f>ROUND('[2]HG 38_2017_100%'!S90*80%,0)</f>
        <v>0</v>
      </c>
      <c r="T90" s="116">
        <f>ROUND('[2]HG 38_2017_100%'!N90*65%,0)</f>
        <v>0</v>
      </c>
      <c r="U90" s="116">
        <f>ROUND('[2]HG 38_2017_100%'!O90*65%,0)</f>
        <v>0</v>
      </c>
      <c r="V90" s="116">
        <f>ROUND('[2]HG 38_2017_100%'!P90*65%,0)</f>
        <v>0</v>
      </c>
      <c r="W90" s="116">
        <f>ROUND('[2]HG 38_2017_100%'!Q90*65%,0)</f>
        <v>0</v>
      </c>
      <c r="X90" s="116">
        <f>ROUND('[2]HG 38_2017_100%'!R90*65%,0)</f>
        <v>0</v>
      </c>
      <c r="Y90" s="116">
        <f>ROUND('[2]HG 38_2017_100%'!S90*65%,0)</f>
        <v>0</v>
      </c>
      <c r="Z90" s="168"/>
      <c r="AA90" s="160"/>
      <c r="AB90" s="160"/>
      <c r="AC90" s="170"/>
      <c r="AD90" s="177"/>
      <c r="AE90" s="160"/>
      <c r="AF90" s="160"/>
      <c r="AG90" s="170"/>
      <c r="AH90" s="177"/>
      <c r="AI90" s="160"/>
      <c r="AJ90" s="160"/>
      <c r="AK90" s="170"/>
    </row>
    <row r="91" spans="1:37" x14ac:dyDescent="0.2">
      <c r="A91" s="196"/>
      <c r="B91" s="163"/>
      <c r="C91" s="163"/>
      <c r="D91" s="163"/>
      <c r="E91" s="163"/>
      <c r="F91" s="163"/>
      <c r="G91" s="163"/>
      <c r="H91" s="166"/>
      <c r="I91" s="117" t="s">
        <v>80</v>
      </c>
      <c r="J91" s="117"/>
      <c r="K91" s="117"/>
      <c r="L91" s="118"/>
      <c r="M91" s="115"/>
      <c r="N91" s="116">
        <f>ROUND('[2]HG 38_2017_100%'!N91*80%,0)</f>
        <v>0</v>
      </c>
      <c r="O91" s="116">
        <f>ROUND('[2]HG 38_2017_100%'!O91*80%,0)</f>
        <v>0</v>
      </c>
      <c r="P91" s="116">
        <f>ROUND('[2]HG 38_2017_100%'!P91*80%,0)</f>
        <v>0</v>
      </c>
      <c r="Q91" s="116">
        <f>ROUND('[2]HG 38_2017_100%'!Q91*80%,0)</f>
        <v>0</v>
      </c>
      <c r="R91" s="116">
        <f>ROUND('[2]HG 38_2017_100%'!R91*80%,0)</f>
        <v>0</v>
      </c>
      <c r="S91" s="116">
        <f>ROUND('[2]HG 38_2017_100%'!S91*80%,0)</f>
        <v>0</v>
      </c>
      <c r="T91" s="116">
        <f>ROUND('[2]HG 38_2017_100%'!N91*65%,0)</f>
        <v>0</v>
      </c>
      <c r="U91" s="116">
        <f>ROUND('[2]HG 38_2017_100%'!O91*65%,0)</f>
        <v>0</v>
      </c>
      <c r="V91" s="116">
        <f>ROUND('[2]HG 38_2017_100%'!P91*65%,0)</f>
        <v>0</v>
      </c>
      <c r="W91" s="116">
        <f>ROUND('[2]HG 38_2017_100%'!Q91*65%,0)</f>
        <v>0</v>
      </c>
      <c r="X91" s="116">
        <f>ROUND('[2]HG 38_2017_100%'!R91*65%,0)</f>
        <v>0</v>
      </c>
      <c r="Y91" s="116">
        <f>ROUND('[2]HG 38_2017_100%'!S91*65%,0)</f>
        <v>0</v>
      </c>
      <c r="Z91" s="168"/>
      <c r="AA91" s="160"/>
      <c r="AB91" s="160"/>
      <c r="AC91" s="170"/>
      <c r="AD91" s="177"/>
      <c r="AE91" s="160"/>
      <c r="AF91" s="160"/>
      <c r="AG91" s="170"/>
      <c r="AH91" s="177"/>
      <c r="AI91" s="160"/>
      <c r="AJ91" s="160"/>
      <c r="AK91" s="170"/>
    </row>
    <row r="92" spans="1:37" x14ac:dyDescent="0.2">
      <c r="A92" s="196"/>
      <c r="B92" s="163"/>
      <c r="C92" s="163"/>
      <c r="D92" s="163"/>
      <c r="E92" s="163"/>
      <c r="F92" s="163"/>
      <c r="G92" s="163"/>
      <c r="H92" s="166"/>
      <c r="I92" s="117" t="s">
        <v>81</v>
      </c>
      <c r="J92" s="117"/>
      <c r="K92" s="117"/>
      <c r="L92" s="118"/>
      <c r="M92" s="115"/>
      <c r="N92" s="116">
        <f>ROUND('[2]HG 38_2017_100%'!N92*80%,0)</f>
        <v>0</v>
      </c>
      <c r="O92" s="116">
        <f>ROUND('[2]HG 38_2017_100%'!O92*80%,0)</f>
        <v>0</v>
      </c>
      <c r="P92" s="116">
        <f>ROUND('[2]HG 38_2017_100%'!P92*80%,0)</f>
        <v>0</v>
      </c>
      <c r="Q92" s="116">
        <f>ROUND('[2]HG 38_2017_100%'!Q92*80%,0)</f>
        <v>0</v>
      </c>
      <c r="R92" s="116">
        <f>ROUND('[2]HG 38_2017_100%'!R92*80%,0)</f>
        <v>0</v>
      </c>
      <c r="S92" s="116">
        <f>ROUND('[2]HG 38_2017_100%'!S92*80%,0)</f>
        <v>0</v>
      </c>
      <c r="T92" s="116">
        <f>ROUND('[2]HG 38_2017_100%'!N92*65%,0)</f>
        <v>0</v>
      </c>
      <c r="U92" s="116">
        <f>ROUND('[2]HG 38_2017_100%'!O92*65%,0)</f>
        <v>0</v>
      </c>
      <c r="V92" s="116">
        <f>ROUND('[2]HG 38_2017_100%'!P92*65%,0)</f>
        <v>0</v>
      </c>
      <c r="W92" s="116">
        <f>ROUND('[2]HG 38_2017_100%'!Q92*65%,0)</f>
        <v>0</v>
      </c>
      <c r="X92" s="116">
        <f>ROUND('[2]HG 38_2017_100%'!R92*65%,0)</f>
        <v>0</v>
      </c>
      <c r="Y92" s="116">
        <f>ROUND('[2]HG 38_2017_100%'!S92*65%,0)</f>
        <v>0</v>
      </c>
      <c r="Z92" s="168"/>
      <c r="AA92" s="160"/>
      <c r="AB92" s="160"/>
      <c r="AC92" s="170"/>
      <c r="AD92" s="177"/>
      <c r="AE92" s="160"/>
      <c r="AF92" s="160"/>
      <c r="AG92" s="170"/>
      <c r="AH92" s="177"/>
      <c r="AI92" s="160"/>
      <c r="AJ92" s="160"/>
      <c r="AK92" s="170"/>
    </row>
    <row r="93" spans="1:37" x14ac:dyDescent="0.2">
      <c r="A93" s="196"/>
      <c r="B93" s="163"/>
      <c r="C93" s="163"/>
      <c r="D93" s="163"/>
      <c r="E93" s="163"/>
      <c r="F93" s="163"/>
      <c r="G93" s="163"/>
      <c r="H93" s="166"/>
      <c r="I93" s="117" t="s">
        <v>82</v>
      </c>
      <c r="J93" s="117"/>
      <c r="K93" s="117"/>
      <c r="L93" s="118"/>
      <c r="M93" s="115"/>
      <c r="N93" s="116">
        <f>ROUND('[2]HG 38_2017_100%'!N93*80%,0)</f>
        <v>0</v>
      </c>
      <c r="O93" s="116">
        <f>ROUND('[2]HG 38_2017_100%'!O93*80%,0)</f>
        <v>0</v>
      </c>
      <c r="P93" s="116">
        <f>ROUND('[2]HG 38_2017_100%'!P93*80%,0)</f>
        <v>0</v>
      </c>
      <c r="Q93" s="116">
        <f>ROUND('[2]HG 38_2017_100%'!Q93*80%,0)</f>
        <v>0</v>
      </c>
      <c r="R93" s="116">
        <f>ROUND('[2]HG 38_2017_100%'!R93*80%,0)</f>
        <v>0</v>
      </c>
      <c r="S93" s="116">
        <f>ROUND('[2]HG 38_2017_100%'!S93*80%,0)</f>
        <v>0</v>
      </c>
      <c r="T93" s="116">
        <f>ROUND('[2]HG 38_2017_100%'!N93*65%,0)</f>
        <v>0</v>
      </c>
      <c r="U93" s="116">
        <f>ROUND('[2]HG 38_2017_100%'!O93*65%,0)</f>
        <v>0</v>
      </c>
      <c r="V93" s="116">
        <f>ROUND('[2]HG 38_2017_100%'!P93*65%,0)</f>
        <v>0</v>
      </c>
      <c r="W93" s="116">
        <f>ROUND('[2]HG 38_2017_100%'!Q93*65%,0)</f>
        <v>0</v>
      </c>
      <c r="X93" s="116">
        <f>ROUND('[2]HG 38_2017_100%'!R93*65%,0)</f>
        <v>0</v>
      </c>
      <c r="Y93" s="116">
        <f>ROUND('[2]HG 38_2017_100%'!S93*65%,0)</f>
        <v>0</v>
      </c>
      <c r="Z93" s="168"/>
      <c r="AA93" s="160"/>
      <c r="AB93" s="160"/>
      <c r="AC93" s="170"/>
      <c r="AD93" s="177"/>
      <c r="AE93" s="160"/>
      <c r="AF93" s="160"/>
      <c r="AG93" s="170"/>
      <c r="AH93" s="177"/>
      <c r="AI93" s="160"/>
      <c r="AJ93" s="160"/>
      <c r="AK93" s="170"/>
    </row>
    <row r="94" spans="1:37" ht="13.5" thickBot="1" x14ac:dyDescent="0.25">
      <c r="A94" s="197"/>
      <c r="B94" s="164"/>
      <c r="C94" s="164"/>
      <c r="D94" s="164"/>
      <c r="E94" s="164"/>
      <c r="F94" s="164"/>
      <c r="G94" s="164"/>
      <c r="H94" s="167"/>
      <c r="I94" s="119" t="s">
        <v>37</v>
      </c>
      <c r="J94" s="119"/>
      <c r="K94" s="119"/>
      <c r="L94" s="120"/>
      <c r="M94" s="121"/>
      <c r="N94" s="122">
        <f>ROUND('[2]HG 38_2017_100%'!N94*80%,0)</f>
        <v>0</v>
      </c>
      <c r="O94" s="122">
        <f>ROUND('[2]HG 38_2017_100%'!O94*80%,0)</f>
        <v>0</v>
      </c>
      <c r="P94" s="122">
        <f>ROUND('[2]HG 38_2017_100%'!P94*80%,0)</f>
        <v>0</v>
      </c>
      <c r="Q94" s="122">
        <f>ROUND('[2]HG 38_2017_100%'!Q94*80%,0)</f>
        <v>0</v>
      </c>
      <c r="R94" s="122">
        <f>ROUND('[2]HG 38_2017_100%'!R94*80%,0)</f>
        <v>0</v>
      </c>
      <c r="S94" s="122">
        <f>ROUND('[2]HG 38_2017_100%'!S94*80%,0)</f>
        <v>0</v>
      </c>
      <c r="T94" s="122">
        <f>ROUND('[2]HG 38_2017_100%'!N94*65%,0)</f>
        <v>0</v>
      </c>
      <c r="U94" s="122">
        <f>ROUND('[2]HG 38_2017_100%'!O94*65%,0)</f>
        <v>0</v>
      </c>
      <c r="V94" s="122">
        <f>ROUND('[2]HG 38_2017_100%'!P94*65%,0)</f>
        <v>0</v>
      </c>
      <c r="W94" s="122">
        <f>ROUND('[2]HG 38_2017_100%'!Q94*65%,0)</f>
        <v>0</v>
      </c>
      <c r="X94" s="122">
        <f>ROUND('[2]HG 38_2017_100%'!R94*65%,0)</f>
        <v>0</v>
      </c>
      <c r="Y94" s="122">
        <f>ROUND('[2]HG 38_2017_100%'!S94*65%,0)</f>
        <v>0</v>
      </c>
      <c r="Z94" s="169"/>
      <c r="AA94" s="161"/>
      <c r="AB94" s="161"/>
      <c r="AC94" s="171"/>
      <c r="AD94" s="178"/>
      <c r="AE94" s="161"/>
      <c r="AF94" s="161"/>
      <c r="AG94" s="171"/>
      <c r="AH94" s="178"/>
      <c r="AI94" s="161"/>
      <c r="AJ94" s="161"/>
      <c r="AK94" s="171"/>
    </row>
    <row r="95" spans="1:37" ht="13.5" thickBot="1" x14ac:dyDescent="0.25">
      <c r="A95" s="140" t="s">
        <v>94</v>
      </c>
      <c r="B95" s="141" t="s">
        <v>95</v>
      </c>
      <c r="C95" s="142">
        <f>C96+C107+C118+C129</f>
        <v>4280</v>
      </c>
      <c r="D95" s="142">
        <f>D96+D107+D118+D129</f>
        <v>0</v>
      </c>
      <c r="E95" s="142">
        <f>E96+E107+E118+E129</f>
        <v>1284</v>
      </c>
      <c r="F95" s="142">
        <f>F96+F107+F118+F129</f>
        <v>2996</v>
      </c>
      <c r="G95" s="194" t="s">
        <v>96</v>
      </c>
      <c r="H95" s="194"/>
      <c r="I95" s="143" t="s">
        <v>97</v>
      </c>
      <c r="J95" s="144"/>
      <c r="K95" s="144"/>
      <c r="L95" s="145"/>
      <c r="M95" s="146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8" t="e">
        <f t="shared" ref="Z95:AK95" si="6">Z96+Z107+Z118+Z129</f>
        <v>#REF!</v>
      </c>
      <c r="AA95" s="149" t="e">
        <f t="shared" si="6"/>
        <v>#REF!</v>
      </c>
      <c r="AB95" s="149" t="e">
        <f t="shared" si="6"/>
        <v>#REF!</v>
      </c>
      <c r="AC95" s="150" t="e">
        <f t="shared" si="6"/>
        <v>#REF!</v>
      </c>
      <c r="AD95" s="151" t="e">
        <f t="shared" si="6"/>
        <v>#REF!</v>
      </c>
      <c r="AE95" s="149" t="e">
        <f t="shared" si="6"/>
        <v>#REF!</v>
      </c>
      <c r="AF95" s="149">
        <f t="shared" si="6"/>
        <v>488030.39999999997</v>
      </c>
      <c r="AG95" s="150">
        <f t="shared" si="6"/>
        <v>5070777.5999999996</v>
      </c>
      <c r="AH95" s="151">
        <f t="shared" si="6"/>
        <v>4766474.08</v>
      </c>
      <c r="AI95" s="149">
        <f t="shared" si="6"/>
        <v>0</v>
      </c>
      <c r="AJ95" s="152">
        <f t="shared" si="6"/>
        <v>488030.39999999997</v>
      </c>
      <c r="AK95" s="153">
        <f t="shared" si="6"/>
        <v>4278443.68</v>
      </c>
    </row>
    <row r="96" spans="1:37" x14ac:dyDescent="0.2">
      <c r="A96" s="190" t="s">
        <v>98</v>
      </c>
      <c r="B96" s="187" t="s">
        <v>72</v>
      </c>
      <c r="C96" s="192">
        <f>'[1]posturi 2009'!C28</f>
        <v>663</v>
      </c>
      <c r="D96" s="192">
        <f>'[1]posturi 2009'!D28</f>
        <v>0</v>
      </c>
      <c r="E96" s="192">
        <f>'[1]posturi 2009'!E28</f>
        <v>198.9</v>
      </c>
      <c r="F96" s="192">
        <f>'[1]posturi 2009'!F28</f>
        <v>464.09999999999997</v>
      </c>
      <c r="G96" s="184" t="s">
        <v>73</v>
      </c>
      <c r="H96" s="186" t="s">
        <v>99</v>
      </c>
      <c r="I96" s="104" t="s">
        <v>100</v>
      </c>
      <c r="J96" s="104"/>
      <c r="K96" s="104"/>
      <c r="L96" s="105"/>
      <c r="M96" s="106"/>
      <c r="N96" s="107">
        <f>ROUND('[2]HG 38_2017_100%'!N96*80%,0)</f>
        <v>0</v>
      </c>
      <c r="O96" s="107">
        <f>ROUND('[2]HG 38_2017_100%'!O96*80%,0)</f>
        <v>0</v>
      </c>
      <c r="P96" s="107">
        <f>ROUND('[2]HG 38_2017_100%'!P96*80%,0)</f>
        <v>0</v>
      </c>
      <c r="Q96" s="107">
        <f>ROUND('[2]HG 38_2017_100%'!Q96*80%,0)</f>
        <v>0</v>
      </c>
      <c r="R96" s="107">
        <f>ROUND('[2]HG 38_2017_100%'!R96*80%,0)</f>
        <v>0</v>
      </c>
      <c r="S96" s="107">
        <f>ROUND('[2]HG 38_2017_100%'!S96*80%,0)</f>
        <v>0</v>
      </c>
      <c r="T96" s="107">
        <f>ROUND('[2]HG 38_2017_100%'!N96*65%,0)</f>
        <v>0</v>
      </c>
      <c r="U96" s="107">
        <f>ROUND('[2]HG 38_2017_100%'!O96*65%,0)</f>
        <v>0</v>
      </c>
      <c r="V96" s="107">
        <f>ROUND('[2]HG 38_2017_100%'!P96*65%,0)</f>
        <v>0</v>
      </c>
      <c r="W96" s="107">
        <f>ROUND('[2]HG 38_2017_100%'!Q96*65%,0)</f>
        <v>0</v>
      </c>
      <c r="X96" s="107">
        <f>ROUND('[2]HG 38_2017_100%'!R96*65%,0)</f>
        <v>0</v>
      </c>
      <c r="Y96" s="107">
        <f>ROUND('[2]HG 38_2017_100%'!S96*65%,0)</f>
        <v>0</v>
      </c>
      <c r="Z96" s="174" t="e">
        <f>AA96+AB96+AC96</f>
        <v>#REF!</v>
      </c>
      <c r="AA96" s="175" t="e">
        <f>D96*#REF!</f>
        <v>#REF!</v>
      </c>
      <c r="AB96" s="175" t="e">
        <f>E96*#REF!</f>
        <v>#REF!</v>
      </c>
      <c r="AC96" s="172" t="e">
        <f>F96*#REF!</f>
        <v>#REF!</v>
      </c>
      <c r="AD96" s="176" t="e">
        <f>AE96+AF96+AG96</f>
        <v>#REF!</v>
      </c>
      <c r="AE96" s="175" t="e">
        <f>D96*#REF!</f>
        <v>#REF!</v>
      </c>
      <c r="AF96" s="175">
        <f>E96*$N$106</f>
        <v>0</v>
      </c>
      <c r="AG96" s="172">
        <f>F96*$Y$106</f>
        <v>952333.2</v>
      </c>
      <c r="AH96" s="176">
        <f>AI96+AJ96+AK96</f>
        <v>761866.56</v>
      </c>
      <c r="AI96" s="172">
        <v>0</v>
      </c>
      <c r="AJ96" s="168">
        <f>E96*(N106*80%)</f>
        <v>0</v>
      </c>
      <c r="AK96" s="170">
        <f>F96*(Y106*80%)</f>
        <v>761866.56</v>
      </c>
    </row>
    <row r="97" spans="1:37" x14ac:dyDescent="0.2">
      <c r="A97" s="180"/>
      <c r="B97" s="163"/>
      <c r="C97" s="166"/>
      <c r="D97" s="166"/>
      <c r="E97" s="166"/>
      <c r="F97" s="166"/>
      <c r="G97" s="163"/>
      <c r="H97" s="166"/>
      <c r="I97" s="113" t="s">
        <v>93</v>
      </c>
      <c r="J97" s="113"/>
      <c r="K97" s="113"/>
      <c r="L97" s="114"/>
      <c r="M97" s="115"/>
      <c r="N97" s="116">
        <f>ROUND('[2]HG 38_2017_100%'!N97*80%,0)</f>
        <v>0</v>
      </c>
      <c r="O97" s="116">
        <f>ROUND('[2]HG 38_2017_100%'!O97*80%,0)</f>
        <v>0</v>
      </c>
      <c r="P97" s="116">
        <f>ROUND('[2]HG 38_2017_100%'!P97*80%,0)</f>
        <v>0</v>
      </c>
      <c r="Q97" s="116">
        <f>ROUND('[2]HG 38_2017_100%'!Q97*80%,0)</f>
        <v>0</v>
      </c>
      <c r="R97" s="116">
        <f>ROUND('[2]HG 38_2017_100%'!R97*80%,0)</f>
        <v>0</v>
      </c>
      <c r="S97" s="116">
        <f>ROUND('[2]HG 38_2017_100%'!S97*80%,0)</f>
        <v>0</v>
      </c>
      <c r="T97" s="116">
        <f>ROUND('[2]HG 38_2017_100%'!N97*65%,0)</f>
        <v>0</v>
      </c>
      <c r="U97" s="116">
        <f>ROUND('[2]HG 38_2017_100%'!O97*65%,0)</f>
        <v>0</v>
      </c>
      <c r="V97" s="116">
        <f>ROUND('[2]HG 38_2017_100%'!P97*65%,0)</f>
        <v>0</v>
      </c>
      <c r="W97" s="116">
        <f>ROUND('[2]HG 38_2017_100%'!Q97*65%,0)</f>
        <v>0</v>
      </c>
      <c r="X97" s="116">
        <f>ROUND('[2]HG 38_2017_100%'!R97*65%,0)</f>
        <v>0</v>
      </c>
      <c r="Y97" s="116">
        <f>ROUND('[2]HG 38_2017_100%'!S97*65%,0)</f>
        <v>0</v>
      </c>
      <c r="Z97" s="168"/>
      <c r="AA97" s="160"/>
      <c r="AB97" s="160"/>
      <c r="AC97" s="170"/>
      <c r="AD97" s="177"/>
      <c r="AE97" s="160"/>
      <c r="AF97" s="160"/>
      <c r="AG97" s="170"/>
      <c r="AH97" s="177"/>
      <c r="AI97" s="170"/>
      <c r="AJ97" s="168"/>
      <c r="AK97" s="170"/>
    </row>
    <row r="98" spans="1:37" x14ac:dyDescent="0.2">
      <c r="A98" s="180"/>
      <c r="B98" s="163"/>
      <c r="C98" s="166"/>
      <c r="D98" s="166"/>
      <c r="E98" s="166"/>
      <c r="F98" s="166"/>
      <c r="G98" s="163"/>
      <c r="H98" s="166"/>
      <c r="I98" s="113" t="s">
        <v>75</v>
      </c>
      <c r="J98" s="113"/>
      <c r="K98" s="113"/>
      <c r="L98" s="114"/>
      <c r="M98" s="115"/>
      <c r="N98" s="116">
        <f>ROUND('[2]HG 38_2017_100%'!N98*80%,0)</f>
        <v>0</v>
      </c>
      <c r="O98" s="116">
        <f>ROUND('[2]HG 38_2017_100%'!O98*80%,0)</f>
        <v>0</v>
      </c>
      <c r="P98" s="116">
        <f>ROUND('[2]HG 38_2017_100%'!P98*80%,0)</f>
        <v>1650</v>
      </c>
      <c r="Q98" s="116">
        <f>ROUND('[2]HG 38_2017_100%'!Q98*80%,0)</f>
        <v>1715</v>
      </c>
      <c r="R98" s="116">
        <f>ROUND('[2]HG 38_2017_100%'!R98*80%,0)</f>
        <v>1763</v>
      </c>
      <c r="S98" s="116">
        <f>ROUND('[2]HG 38_2017_100%'!S98*80%,0)</f>
        <v>1812</v>
      </c>
      <c r="T98" s="116">
        <f>ROUND('[2]HG 38_2017_100%'!N98*65%,0)</f>
        <v>0</v>
      </c>
      <c r="U98" s="116">
        <f>ROUND('[2]HG 38_2017_100%'!O98*65%,0)</f>
        <v>0</v>
      </c>
      <c r="V98" s="116">
        <f>ROUND('[2]HG 38_2017_100%'!P98*65%,0)</f>
        <v>1340</v>
      </c>
      <c r="W98" s="116">
        <f>ROUND('[2]HG 38_2017_100%'!Q98*65%,0)</f>
        <v>1394</v>
      </c>
      <c r="X98" s="116">
        <f>ROUND('[2]HG 38_2017_100%'!R98*65%,0)</f>
        <v>1433</v>
      </c>
      <c r="Y98" s="116">
        <f>ROUND('[2]HG 38_2017_100%'!S98*65%,0)</f>
        <v>1472</v>
      </c>
      <c r="Z98" s="168"/>
      <c r="AA98" s="160"/>
      <c r="AB98" s="160"/>
      <c r="AC98" s="170"/>
      <c r="AD98" s="177"/>
      <c r="AE98" s="160"/>
      <c r="AF98" s="160"/>
      <c r="AG98" s="170"/>
      <c r="AH98" s="177"/>
      <c r="AI98" s="170"/>
      <c r="AJ98" s="168"/>
      <c r="AK98" s="170"/>
    </row>
    <row r="99" spans="1:37" x14ac:dyDescent="0.2">
      <c r="A99" s="180"/>
      <c r="B99" s="163"/>
      <c r="C99" s="166"/>
      <c r="D99" s="166"/>
      <c r="E99" s="166"/>
      <c r="F99" s="166"/>
      <c r="G99" s="163"/>
      <c r="H99" s="166"/>
      <c r="I99" s="113" t="s">
        <v>76</v>
      </c>
      <c r="J99" s="113"/>
      <c r="K99" s="113"/>
      <c r="L99" s="114"/>
      <c r="M99" s="115"/>
      <c r="N99" s="116">
        <f>ROUND('[2]HG 38_2017_100%'!N99*80%,0)</f>
        <v>0</v>
      </c>
      <c r="O99" s="116">
        <f>ROUND('[2]HG 38_2017_100%'!O99*80%,0)</f>
        <v>0</v>
      </c>
      <c r="P99" s="116">
        <f>ROUND('[2]HG 38_2017_100%'!P99*80%,0)</f>
        <v>0</v>
      </c>
      <c r="Q99" s="116">
        <f>ROUND('[2]HG 38_2017_100%'!Q99*80%,0)</f>
        <v>1765</v>
      </c>
      <c r="R99" s="116">
        <f>ROUND('[2]HG 38_2017_100%'!R99*80%,0)</f>
        <v>1816</v>
      </c>
      <c r="S99" s="116">
        <f>ROUND('[2]HG 38_2017_100%'!S99*80%,0)</f>
        <v>1866</v>
      </c>
      <c r="T99" s="116">
        <f>ROUND('[2]HG 38_2017_100%'!N99*65%,0)</f>
        <v>0</v>
      </c>
      <c r="U99" s="116">
        <f>ROUND('[2]HG 38_2017_100%'!O99*65%,0)</f>
        <v>0</v>
      </c>
      <c r="V99" s="116">
        <f>ROUND('[2]HG 38_2017_100%'!P99*65%,0)</f>
        <v>0</v>
      </c>
      <c r="W99" s="116">
        <f>ROUND('[2]HG 38_2017_100%'!Q99*65%,0)</f>
        <v>1434</v>
      </c>
      <c r="X99" s="116">
        <f>ROUND('[2]HG 38_2017_100%'!R99*65%,0)</f>
        <v>1476</v>
      </c>
      <c r="Y99" s="116">
        <f>ROUND('[2]HG 38_2017_100%'!S99*65%,0)</f>
        <v>1516</v>
      </c>
      <c r="Z99" s="168"/>
      <c r="AA99" s="160"/>
      <c r="AB99" s="160"/>
      <c r="AC99" s="170"/>
      <c r="AD99" s="177"/>
      <c r="AE99" s="160"/>
      <c r="AF99" s="160"/>
      <c r="AG99" s="170"/>
      <c r="AH99" s="177"/>
      <c r="AI99" s="170"/>
      <c r="AJ99" s="168"/>
      <c r="AK99" s="170"/>
    </row>
    <row r="100" spans="1:37" x14ac:dyDescent="0.2">
      <c r="A100" s="180"/>
      <c r="B100" s="163"/>
      <c r="C100" s="166"/>
      <c r="D100" s="166"/>
      <c r="E100" s="166"/>
      <c r="F100" s="166"/>
      <c r="G100" s="163"/>
      <c r="H100" s="166"/>
      <c r="I100" s="117" t="s">
        <v>77</v>
      </c>
      <c r="J100" s="117"/>
      <c r="K100" s="117"/>
      <c r="L100" s="118"/>
      <c r="M100" s="115"/>
      <c r="N100" s="116">
        <f>ROUND('[2]HG 38_2017_100%'!N100*80%,0)</f>
        <v>0</v>
      </c>
      <c r="O100" s="116">
        <f>ROUND('[2]HG 38_2017_100%'!O100*80%,0)</f>
        <v>0</v>
      </c>
      <c r="P100" s="116">
        <f>ROUND('[2]HG 38_2017_100%'!P100*80%,0)</f>
        <v>0</v>
      </c>
      <c r="Q100" s="116">
        <f>ROUND('[2]HG 38_2017_100%'!Q100*80%,0)</f>
        <v>1830</v>
      </c>
      <c r="R100" s="116">
        <f>ROUND('[2]HG 38_2017_100%'!R100*80%,0)</f>
        <v>1882</v>
      </c>
      <c r="S100" s="116">
        <f>ROUND('[2]HG 38_2017_100%'!S100*80%,0)</f>
        <v>1936</v>
      </c>
      <c r="T100" s="116">
        <f>ROUND('[2]HG 38_2017_100%'!N100*65%,0)</f>
        <v>0</v>
      </c>
      <c r="U100" s="116">
        <f>ROUND('[2]HG 38_2017_100%'!O100*65%,0)</f>
        <v>0</v>
      </c>
      <c r="V100" s="116">
        <f>ROUND('[2]HG 38_2017_100%'!P100*65%,0)</f>
        <v>0</v>
      </c>
      <c r="W100" s="116">
        <f>ROUND('[2]HG 38_2017_100%'!Q100*65%,0)</f>
        <v>1487</v>
      </c>
      <c r="X100" s="116">
        <f>ROUND('[2]HG 38_2017_100%'!R100*65%,0)</f>
        <v>1529</v>
      </c>
      <c r="Y100" s="116">
        <f>ROUND('[2]HG 38_2017_100%'!S100*65%,0)</f>
        <v>1573</v>
      </c>
      <c r="Z100" s="168"/>
      <c r="AA100" s="160"/>
      <c r="AB100" s="160"/>
      <c r="AC100" s="170"/>
      <c r="AD100" s="177"/>
      <c r="AE100" s="160"/>
      <c r="AF100" s="160"/>
      <c r="AG100" s="170"/>
      <c r="AH100" s="177"/>
      <c r="AI100" s="170"/>
      <c r="AJ100" s="168"/>
      <c r="AK100" s="170"/>
    </row>
    <row r="101" spans="1:37" s="157" customFormat="1" x14ac:dyDescent="0.2">
      <c r="A101" s="180"/>
      <c r="B101" s="163"/>
      <c r="C101" s="166"/>
      <c r="D101" s="166"/>
      <c r="E101" s="166"/>
      <c r="F101" s="166"/>
      <c r="G101" s="163"/>
      <c r="H101" s="166"/>
      <c r="I101" s="154" t="s">
        <v>78</v>
      </c>
      <c r="J101" s="154"/>
      <c r="K101" s="154"/>
      <c r="L101" s="155"/>
      <c r="M101" s="156"/>
      <c r="N101" s="131">
        <f>ROUND('[2]HG 38_2017_100%'!N101*80%,0)</f>
        <v>0</v>
      </c>
      <c r="O101" s="131">
        <f>ROUND('[2]HG 38_2017_100%'!O101*80%,0)</f>
        <v>0</v>
      </c>
      <c r="P101" s="131">
        <f>ROUND('[2]HG 38_2017_100%'!P101*80%,0)</f>
        <v>0</v>
      </c>
      <c r="Q101" s="131">
        <f>ROUND('[2]HG 38_2017_100%'!Q101*80%,0)</f>
        <v>0</v>
      </c>
      <c r="R101" s="131">
        <f>ROUND('[2]HG 38_2017_100%'!R101*80%,0)</f>
        <v>1934</v>
      </c>
      <c r="S101" s="131">
        <f>ROUND('[2]HG 38_2017_100%'!S101*80%,0)</f>
        <v>1988</v>
      </c>
      <c r="T101" s="131">
        <f>ROUND('[2]HG 38_2017_100%'!N101*65%,0)</f>
        <v>0</v>
      </c>
      <c r="U101" s="131">
        <f>ROUND('[2]HG 38_2017_100%'!O101*65%,0)</f>
        <v>0</v>
      </c>
      <c r="V101" s="131">
        <f>ROUND('[2]HG 38_2017_100%'!P101*65%,0)</f>
        <v>0</v>
      </c>
      <c r="W101" s="131">
        <f>ROUND('[2]HG 38_2017_100%'!Q101*65%,0)</f>
        <v>0</v>
      </c>
      <c r="X101" s="131">
        <f>ROUND('[2]HG 38_2017_100%'!R101*65%,0)</f>
        <v>1571</v>
      </c>
      <c r="Y101" s="131">
        <f>ROUND('[2]HG 38_2017_100%'!S101*65%,0)</f>
        <v>1615</v>
      </c>
      <c r="Z101" s="168"/>
      <c r="AA101" s="160"/>
      <c r="AB101" s="160"/>
      <c r="AC101" s="170"/>
      <c r="AD101" s="177"/>
      <c r="AE101" s="160"/>
      <c r="AF101" s="160"/>
      <c r="AG101" s="170"/>
      <c r="AH101" s="177"/>
      <c r="AI101" s="170"/>
      <c r="AJ101" s="168"/>
      <c r="AK101" s="170"/>
    </row>
    <row r="102" spans="1:37" x14ac:dyDescent="0.2">
      <c r="A102" s="180"/>
      <c r="B102" s="163"/>
      <c r="C102" s="166"/>
      <c r="D102" s="166"/>
      <c r="E102" s="166"/>
      <c r="F102" s="166"/>
      <c r="G102" s="163"/>
      <c r="H102" s="166"/>
      <c r="I102" s="117" t="s">
        <v>79</v>
      </c>
      <c r="J102" s="117"/>
      <c r="K102" s="117"/>
      <c r="L102" s="118"/>
      <c r="M102" s="115"/>
      <c r="N102" s="116">
        <f>ROUND('[2]HG 38_2017_100%'!N102*80%,0)</f>
        <v>0</v>
      </c>
      <c r="O102" s="116">
        <f>ROUND('[2]HG 38_2017_100%'!O102*80%,0)</f>
        <v>0</v>
      </c>
      <c r="P102" s="116">
        <f>ROUND('[2]HG 38_2017_100%'!P102*80%,0)</f>
        <v>0</v>
      </c>
      <c r="Q102" s="116">
        <f>ROUND('[2]HG 38_2017_100%'!Q102*80%,0)</f>
        <v>0</v>
      </c>
      <c r="R102" s="116">
        <f>ROUND('[2]HG 38_2017_100%'!R102*80%,0)</f>
        <v>0</v>
      </c>
      <c r="S102" s="116">
        <f>ROUND('[2]HG 38_2017_100%'!S102*80%,0)</f>
        <v>2126</v>
      </c>
      <c r="T102" s="116">
        <f>ROUND('[2]HG 38_2017_100%'!N102*65%,0)</f>
        <v>0</v>
      </c>
      <c r="U102" s="116">
        <f>ROUND('[2]HG 38_2017_100%'!O102*65%,0)</f>
        <v>0</v>
      </c>
      <c r="V102" s="116">
        <f>ROUND('[2]HG 38_2017_100%'!P102*65%,0)</f>
        <v>0</v>
      </c>
      <c r="W102" s="116">
        <f>ROUND('[2]HG 38_2017_100%'!Q102*65%,0)</f>
        <v>0</v>
      </c>
      <c r="X102" s="116">
        <f>ROUND('[2]HG 38_2017_100%'!R102*65%,0)</f>
        <v>0</v>
      </c>
      <c r="Y102" s="116">
        <f>ROUND('[2]HG 38_2017_100%'!S102*65%,0)</f>
        <v>1728</v>
      </c>
      <c r="Z102" s="168"/>
      <c r="AA102" s="160"/>
      <c r="AB102" s="160"/>
      <c r="AC102" s="170"/>
      <c r="AD102" s="177"/>
      <c r="AE102" s="160"/>
      <c r="AF102" s="160"/>
      <c r="AG102" s="170"/>
      <c r="AH102" s="177"/>
      <c r="AI102" s="170"/>
      <c r="AJ102" s="168"/>
      <c r="AK102" s="170"/>
    </row>
    <row r="103" spans="1:37" x14ac:dyDescent="0.2">
      <c r="A103" s="180"/>
      <c r="B103" s="163"/>
      <c r="C103" s="166"/>
      <c r="D103" s="166"/>
      <c r="E103" s="166"/>
      <c r="F103" s="166"/>
      <c r="G103" s="163"/>
      <c r="H103" s="166"/>
      <c r="I103" s="117" t="s">
        <v>80</v>
      </c>
      <c r="J103" s="117"/>
      <c r="K103" s="117"/>
      <c r="L103" s="118"/>
      <c r="M103" s="115"/>
      <c r="N103" s="116">
        <f>ROUND('[2]HG 38_2017_100%'!N103*80%,0)</f>
        <v>0</v>
      </c>
      <c r="O103" s="116">
        <f>ROUND('[2]HG 38_2017_100%'!O103*80%,0)</f>
        <v>0</v>
      </c>
      <c r="P103" s="116">
        <f>ROUND('[2]HG 38_2017_100%'!P103*80%,0)</f>
        <v>0</v>
      </c>
      <c r="Q103" s="116">
        <f>ROUND('[2]HG 38_2017_100%'!Q103*80%,0)</f>
        <v>0</v>
      </c>
      <c r="R103" s="116">
        <f>ROUND('[2]HG 38_2017_100%'!R103*80%,0)</f>
        <v>0</v>
      </c>
      <c r="S103" s="116">
        <f>ROUND('[2]HG 38_2017_100%'!S103*80%,0)</f>
        <v>2229</v>
      </c>
      <c r="T103" s="116">
        <f>ROUND('[2]HG 38_2017_100%'!N103*65%,0)</f>
        <v>0</v>
      </c>
      <c r="U103" s="116">
        <f>ROUND('[2]HG 38_2017_100%'!O103*65%,0)</f>
        <v>0</v>
      </c>
      <c r="V103" s="116">
        <f>ROUND('[2]HG 38_2017_100%'!P103*65%,0)</f>
        <v>0</v>
      </c>
      <c r="W103" s="116">
        <f>ROUND('[2]HG 38_2017_100%'!Q103*65%,0)</f>
        <v>0</v>
      </c>
      <c r="X103" s="116">
        <f>ROUND('[2]HG 38_2017_100%'!R103*65%,0)</f>
        <v>0</v>
      </c>
      <c r="Y103" s="116">
        <f>ROUND('[2]HG 38_2017_100%'!S103*65%,0)</f>
        <v>1811</v>
      </c>
      <c r="Z103" s="168"/>
      <c r="AA103" s="160"/>
      <c r="AB103" s="160"/>
      <c r="AC103" s="170"/>
      <c r="AD103" s="177"/>
      <c r="AE103" s="160"/>
      <c r="AF103" s="160"/>
      <c r="AG103" s="170"/>
      <c r="AH103" s="177"/>
      <c r="AI103" s="170"/>
      <c r="AJ103" s="168"/>
      <c r="AK103" s="170"/>
    </row>
    <row r="104" spans="1:37" x14ac:dyDescent="0.2">
      <c r="A104" s="180"/>
      <c r="B104" s="163"/>
      <c r="C104" s="166"/>
      <c r="D104" s="166"/>
      <c r="E104" s="166"/>
      <c r="F104" s="166"/>
      <c r="G104" s="163"/>
      <c r="H104" s="166"/>
      <c r="I104" s="117" t="s">
        <v>81</v>
      </c>
      <c r="J104" s="117"/>
      <c r="K104" s="117"/>
      <c r="L104" s="118"/>
      <c r="M104" s="115"/>
      <c r="N104" s="116">
        <f>ROUND('[2]HG 38_2017_100%'!N104*80%,0)</f>
        <v>0</v>
      </c>
      <c r="O104" s="116">
        <f>ROUND('[2]HG 38_2017_100%'!O104*80%,0)</f>
        <v>0</v>
      </c>
      <c r="P104" s="116">
        <f>ROUND('[2]HG 38_2017_100%'!P104*80%,0)</f>
        <v>0</v>
      </c>
      <c r="Q104" s="116">
        <f>ROUND('[2]HG 38_2017_100%'!Q104*80%,0)</f>
        <v>0</v>
      </c>
      <c r="R104" s="116">
        <f>ROUND('[2]HG 38_2017_100%'!R104*80%,0)</f>
        <v>0</v>
      </c>
      <c r="S104" s="116">
        <f>ROUND('[2]HG 38_2017_100%'!S104*80%,0)</f>
        <v>2339</v>
      </c>
      <c r="T104" s="116">
        <f>ROUND('[2]HG 38_2017_100%'!N104*65%,0)</f>
        <v>0</v>
      </c>
      <c r="U104" s="116">
        <f>ROUND('[2]HG 38_2017_100%'!O104*65%,0)</f>
        <v>0</v>
      </c>
      <c r="V104" s="116">
        <f>ROUND('[2]HG 38_2017_100%'!P104*65%,0)</f>
        <v>0</v>
      </c>
      <c r="W104" s="116">
        <f>ROUND('[2]HG 38_2017_100%'!Q104*65%,0)</f>
        <v>0</v>
      </c>
      <c r="X104" s="116">
        <f>ROUND('[2]HG 38_2017_100%'!R104*65%,0)</f>
        <v>0</v>
      </c>
      <c r="Y104" s="116">
        <f>ROUND('[2]HG 38_2017_100%'!S104*65%,0)</f>
        <v>1901</v>
      </c>
      <c r="Z104" s="168"/>
      <c r="AA104" s="160"/>
      <c r="AB104" s="160"/>
      <c r="AC104" s="170"/>
      <c r="AD104" s="177"/>
      <c r="AE104" s="160"/>
      <c r="AF104" s="160"/>
      <c r="AG104" s="170"/>
      <c r="AH104" s="177"/>
      <c r="AI104" s="170"/>
      <c r="AJ104" s="168"/>
      <c r="AK104" s="170"/>
    </row>
    <row r="105" spans="1:37" x14ac:dyDescent="0.2">
      <c r="A105" s="180"/>
      <c r="B105" s="163"/>
      <c r="C105" s="166"/>
      <c r="D105" s="166"/>
      <c r="E105" s="166"/>
      <c r="F105" s="166"/>
      <c r="G105" s="163"/>
      <c r="H105" s="166"/>
      <c r="I105" s="117" t="s">
        <v>82</v>
      </c>
      <c r="J105" s="117"/>
      <c r="K105" s="117"/>
      <c r="L105" s="118"/>
      <c r="M105" s="115"/>
      <c r="N105" s="116">
        <f>ROUND('[2]HG 38_2017_100%'!N105*80%,0)</f>
        <v>0</v>
      </c>
      <c r="O105" s="116">
        <f>ROUND('[2]HG 38_2017_100%'!O105*80%,0)</f>
        <v>0</v>
      </c>
      <c r="P105" s="116">
        <f>ROUND('[2]HG 38_2017_100%'!P105*80%,0)</f>
        <v>0</v>
      </c>
      <c r="Q105" s="116">
        <f>ROUND('[2]HG 38_2017_100%'!Q105*80%,0)</f>
        <v>0</v>
      </c>
      <c r="R105" s="116">
        <f>ROUND('[2]HG 38_2017_100%'!R105*80%,0)</f>
        <v>0</v>
      </c>
      <c r="S105" s="116">
        <f>ROUND('[2]HG 38_2017_100%'!S105*80%,0)</f>
        <v>2436</v>
      </c>
      <c r="T105" s="116">
        <f>ROUND('[2]HG 38_2017_100%'!N105*65%,0)</f>
        <v>0</v>
      </c>
      <c r="U105" s="116">
        <f>ROUND('[2]HG 38_2017_100%'!O105*65%,0)</f>
        <v>0</v>
      </c>
      <c r="V105" s="116">
        <f>ROUND('[2]HG 38_2017_100%'!P105*65%,0)</f>
        <v>0</v>
      </c>
      <c r="W105" s="116">
        <f>ROUND('[2]HG 38_2017_100%'!Q105*65%,0)</f>
        <v>0</v>
      </c>
      <c r="X105" s="116">
        <f>ROUND('[2]HG 38_2017_100%'!R105*65%,0)</f>
        <v>0</v>
      </c>
      <c r="Y105" s="116">
        <f>ROUND('[2]HG 38_2017_100%'!S105*65%,0)</f>
        <v>1979</v>
      </c>
      <c r="Z105" s="168"/>
      <c r="AA105" s="160"/>
      <c r="AB105" s="160"/>
      <c r="AC105" s="170"/>
      <c r="AD105" s="177"/>
      <c r="AE105" s="160"/>
      <c r="AF105" s="160"/>
      <c r="AG105" s="170"/>
      <c r="AH105" s="177"/>
      <c r="AI105" s="170"/>
      <c r="AJ105" s="168"/>
      <c r="AK105" s="170"/>
    </row>
    <row r="106" spans="1:37" ht="13.5" thickBot="1" x14ac:dyDescent="0.25">
      <c r="A106" s="181"/>
      <c r="B106" s="164"/>
      <c r="C106" s="167"/>
      <c r="D106" s="167"/>
      <c r="E106" s="167"/>
      <c r="F106" s="167"/>
      <c r="G106" s="164"/>
      <c r="H106" s="167"/>
      <c r="I106" s="119" t="s">
        <v>37</v>
      </c>
      <c r="J106" s="119"/>
      <c r="K106" s="119"/>
      <c r="L106" s="120"/>
      <c r="M106" s="121"/>
      <c r="N106" s="122">
        <f>ROUND('[2]HG 38_2017_100%'!N106*80%,0)</f>
        <v>0</v>
      </c>
      <c r="O106" s="122">
        <f>ROUND('[2]HG 38_2017_100%'!O106*80%,0)</f>
        <v>0</v>
      </c>
      <c r="P106" s="122">
        <f>ROUND('[2]HG 38_2017_100%'!P106*80%,0)</f>
        <v>0</v>
      </c>
      <c r="Q106" s="122">
        <f>ROUND('[2]HG 38_2017_100%'!Q106*80%,0)</f>
        <v>0</v>
      </c>
      <c r="R106" s="122">
        <f>ROUND('[2]HG 38_2017_100%'!R106*80%,0)</f>
        <v>0</v>
      </c>
      <c r="S106" s="122">
        <f>ROUND('[2]HG 38_2017_100%'!S106*80%,0)</f>
        <v>2526</v>
      </c>
      <c r="T106" s="122">
        <f>ROUND('[2]HG 38_2017_100%'!N106*65%,0)</f>
        <v>0</v>
      </c>
      <c r="U106" s="122">
        <f>ROUND('[2]HG 38_2017_100%'!O106*65%,0)</f>
        <v>0</v>
      </c>
      <c r="V106" s="122">
        <f>ROUND('[2]HG 38_2017_100%'!P106*65%,0)</f>
        <v>0</v>
      </c>
      <c r="W106" s="122">
        <f>ROUND('[2]HG 38_2017_100%'!Q106*65%,0)</f>
        <v>0</v>
      </c>
      <c r="X106" s="122">
        <f>ROUND('[2]HG 38_2017_100%'!R106*65%,0)</f>
        <v>0</v>
      </c>
      <c r="Y106" s="122">
        <f>ROUND('[2]HG 38_2017_100%'!S106*65%,0)</f>
        <v>2052</v>
      </c>
      <c r="Z106" s="169"/>
      <c r="AA106" s="161"/>
      <c r="AB106" s="161"/>
      <c r="AC106" s="171"/>
      <c r="AD106" s="178"/>
      <c r="AE106" s="161"/>
      <c r="AF106" s="161"/>
      <c r="AG106" s="171"/>
      <c r="AH106" s="178"/>
      <c r="AI106" s="171"/>
      <c r="AJ106" s="168"/>
      <c r="AK106" s="170"/>
    </row>
    <row r="107" spans="1:37" x14ac:dyDescent="0.2">
      <c r="A107" s="190" t="s">
        <v>101</v>
      </c>
      <c r="B107" s="187" t="s">
        <v>84</v>
      </c>
      <c r="C107" s="192">
        <f>'[1]posturi 2009'!C29</f>
        <v>783</v>
      </c>
      <c r="D107" s="192">
        <f>'[1]posturi 2009'!D29</f>
        <v>0</v>
      </c>
      <c r="E107" s="192">
        <f>'[1]posturi 2009'!E29</f>
        <v>234.89999999999998</v>
      </c>
      <c r="F107" s="192">
        <f>'[1]posturi 2009'!F29</f>
        <v>548.09999999999991</v>
      </c>
      <c r="G107" s="187" t="s">
        <v>85</v>
      </c>
      <c r="H107" s="186" t="s">
        <v>99</v>
      </c>
      <c r="I107" s="104" t="s">
        <v>100</v>
      </c>
      <c r="J107" s="104"/>
      <c r="K107" s="104"/>
      <c r="L107" s="105"/>
      <c r="M107" s="106"/>
      <c r="N107" s="107">
        <f>ROUND('[2]HG 38_2017_100%'!N107*80%,0)</f>
        <v>0</v>
      </c>
      <c r="O107" s="107">
        <f>ROUND('[2]HG 38_2017_100%'!O107*80%,0)</f>
        <v>0</v>
      </c>
      <c r="P107" s="107">
        <f>ROUND('[2]HG 38_2017_100%'!P107*80%,0)</f>
        <v>0</v>
      </c>
      <c r="Q107" s="107">
        <f>ROUND('[2]HG 38_2017_100%'!Q107*80%,0)</f>
        <v>0</v>
      </c>
      <c r="R107" s="107">
        <f>ROUND('[2]HG 38_2017_100%'!R107*80%,0)</f>
        <v>0</v>
      </c>
      <c r="S107" s="107">
        <f>ROUND('[2]HG 38_2017_100%'!S107*80%,0)</f>
        <v>0</v>
      </c>
      <c r="T107" s="107">
        <f>ROUND('[2]HG 38_2017_100%'!N107*65%,0)</f>
        <v>0</v>
      </c>
      <c r="U107" s="107">
        <f>ROUND('[2]HG 38_2017_100%'!O107*65%,0)</f>
        <v>0</v>
      </c>
      <c r="V107" s="107">
        <f>ROUND('[2]HG 38_2017_100%'!P107*65%,0)</f>
        <v>0</v>
      </c>
      <c r="W107" s="107">
        <f>ROUND('[2]HG 38_2017_100%'!Q107*65%,0)</f>
        <v>0</v>
      </c>
      <c r="X107" s="107">
        <f>ROUND('[2]HG 38_2017_100%'!R107*65%,0)</f>
        <v>0</v>
      </c>
      <c r="Y107" s="111">
        <f>ROUND('[2]HG 38_2017_100%'!S107*65%,0)</f>
        <v>0</v>
      </c>
      <c r="Z107" s="168" t="e">
        <f>AA107+AB107+AC107</f>
        <v>#REF!</v>
      </c>
      <c r="AA107" s="160" t="e">
        <f>D107*#REF!</f>
        <v>#REF!</v>
      </c>
      <c r="AB107" s="160" t="e">
        <f>E107*#REF!</f>
        <v>#REF!</v>
      </c>
      <c r="AC107" s="170" t="e">
        <f>F107*#REF!</f>
        <v>#REF!</v>
      </c>
      <c r="AD107" s="177">
        <f>AE107+AF107+AG107</f>
        <v>988772.39999999979</v>
      </c>
      <c r="AE107" s="160">
        <f>D107*M117</f>
        <v>0</v>
      </c>
      <c r="AF107" s="160">
        <f>E107*N117</f>
        <v>0</v>
      </c>
      <c r="AG107" s="170">
        <f>F107*Y117</f>
        <v>988772.39999999979</v>
      </c>
      <c r="AH107" s="177">
        <f>AI107+AJ107+AK107</f>
        <v>791017.91999999993</v>
      </c>
      <c r="AI107" s="160">
        <v>0</v>
      </c>
      <c r="AJ107" s="193">
        <f>E107*(N117*80%)</f>
        <v>0</v>
      </c>
      <c r="AK107" s="170">
        <f>F107*(Y117*80%)</f>
        <v>791017.91999999993</v>
      </c>
    </row>
    <row r="108" spans="1:37" x14ac:dyDescent="0.2">
      <c r="A108" s="180"/>
      <c r="B108" s="163"/>
      <c r="C108" s="166"/>
      <c r="D108" s="166"/>
      <c r="E108" s="166"/>
      <c r="F108" s="166"/>
      <c r="G108" s="163"/>
      <c r="H108" s="166"/>
      <c r="I108" s="113" t="s">
        <v>93</v>
      </c>
      <c r="J108" s="113"/>
      <c r="K108" s="113"/>
      <c r="L108" s="114"/>
      <c r="M108" s="115"/>
      <c r="N108" s="116">
        <f>ROUND('[2]HG 38_2017_100%'!N108*80%,0)</f>
        <v>1479</v>
      </c>
      <c r="O108" s="116">
        <f>ROUND('[2]HG 38_2017_100%'!O108*80%,0)</f>
        <v>1554</v>
      </c>
      <c r="P108" s="116">
        <f>ROUND('[2]HG 38_2017_100%'!P108*80%,0)</f>
        <v>1617</v>
      </c>
      <c r="Q108" s="116">
        <f>ROUND('[2]HG 38_2017_100%'!Q108*80%,0)</f>
        <v>1681</v>
      </c>
      <c r="R108" s="116">
        <f>ROUND('[2]HG 38_2017_100%'!R108*80%,0)</f>
        <v>1728</v>
      </c>
      <c r="S108" s="116">
        <f>ROUND('[2]HG 38_2017_100%'!S108*80%,0)</f>
        <v>1776</v>
      </c>
      <c r="T108" s="116">
        <f>ROUND('[2]HG 38_2017_100%'!N108*65%,0)</f>
        <v>1202</v>
      </c>
      <c r="U108" s="116">
        <f>ROUND('[2]HG 38_2017_100%'!O108*65%,0)</f>
        <v>1263</v>
      </c>
      <c r="V108" s="116">
        <f>ROUND('[2]HG 38_2017_100%'!P108*65%,0)</f>
        <v>1314</v>
      </c>
      <c r="W108" s="116">
        <f>ROUND('[2]HG 38_2017_100%'!Q108*65%,0)</f>
        <v>1366</v>
      </c>
      <c r="X108" s="116">
        <f>ROUND('[2]HG 38_2017_100%'!R108*65%,0)</f>
        <v>1404</v>
      </c>
      <c r="Y108" s="132">
        <f>ROUND('[2]HG 38_2017_100%'!S108*65%,0)</f>
        <v>1443</v>
      </c>
      <c r="Z108" s="168"/>
      <c r="AA108" s="160"/>
      <c r="AB108" s="160"/>
      <c r="AC108" s="170"/>
      <c r="AD108" s="177"/>
      <c r="AE108" s="160"/>
      <c r="AF108" s="160"/>
      <c r="AG108" s="170"/>
      <c r="AH108" s="177"/>
      <c r="AI108" s="160"/>
      <c r="AJ108" s="193"/>
      <c r="AK108" s="170"/>
    </row>
    <row r="109" spans="1:37" x14ac:dyDescent="0.2">
      <c r="A109" s="180"/>
      <c r="B109" s="163"/>
      <c r="C109" s="166"/>
      <c r="D109" s="166"/>
      <c r="E109" s="166"/>
      <c r="F109" s="166"/>
      <c r="G109" s="163"/>
      <c r="H109" s="166"/>
      <c r="I109" s="113" t="s">
        <v>75</v>
      </c>
      <c r="J109" s="113"/>
      <c r="K109" s="113"/>
      <c r="L109" s="114"/>
      <c r="M109" s="115"/>
      <c r="N109" s="116">
        <f>ROUND('[2]HG 38_2017_100%'!N109*80%,0)</f>
        <v>0</v>
      </c>
      <c r="O109" s="116">
        <f>ROUND('[2]HG 38_2017_100%'!O109*80%,0)</f>
        <v>0</v>
      </c>
      <c r="P109" s="116">
        <f>ROUND('[2]HG 38_2017_100%'!P109*80%,0)</f>
        <v>1643</v>
      </c>
      <c r="Q109" s="116">
        <f>ROUND('[2]HG 38_2017_100%'!Q109*80%,0)</f>
        <v>1709</v>
      </c>
      <c r="R109" s="116">
        <f>ROUND('[2]HG 38_2017_100%'!R109*80%,0)</f>
        <v>1757</v>
      </c>
      <c r="S109" s="116">
        <f>ROUND('[2]HG 38_2017_100%'!S109*80%,0)</f>
        <v>1806</v>
      </c>
      <c r="T109" s="116">
        <f>ROUND('[2]HG 38_2017_100%'!N109*65%,0)</f>
        <v>0</v>
      </c>
      <c r="U109" s="116">
        <f>ROUND('[2]HG 38_2017_100%'!O109*65%,0)</f>
        <v>0</v>
      </c>
      <c r="V109" s="116">
        <f>ROUND('[2]HG 38_2017_100%'!P109*65%,0)</f>
        <v>1335</v>
      </c>
      <c r="W109" s="116">
        <f>ROUND('[2]HG 38_2017_100%'!Q109*65%,0)</f>
        <v>1388</v>
      </c>
      <c r="X109" s="116">
        <f>ROUND('[2]HG 38_2017_100%'!R109*65%,0)</f>
        <v>1427</v>
      </c>
      <c r="Y109" s="132">
        <f>ROUND('[2]HG 38_2017_100%'!S109*65%,0)</f>
        <v>1467</v>
      </c>
      <c r="Z109" s="168"/>
      <c r="AA109" s="160"/>
      <c r="AB109" s="160"/>
      <c r="AC109" s="170"/>
      <c r="AD109" s="177"/>
      <c r="AE109" s="160"/>
      <c r="AF109" s="160"/>
      <c r="AG109" s="170"/>
      <c r="AH109" s="177"/>
      <c r="AI109" s="160"/>
      <c r="AJ109" s="193"/>
      <c r="AK109" s="170"/>
    </row>
    <row r="110" spans="1:37" x14ac:dyDescent="0.2">
      <c r="A110" s="180"/>
      <c r="B110" s="163"/>
      <c r="C110" s="166"/>
      <c r="D110" s="166"/>
      <c r="E110" s="166"/>
      <c r="F110" s="166"/>
      <c r="G110" s="163"/>
      <c r="H110" s="166"/>
      <c r="I110" s="113" t="s">
        <v>76</v>
      </c>
      <c r="J110" s="113"/>
      <c r="K110" s="113"/>
      <c r="L110" s="114"/>
      <c r="M110" s="115"/>
      <c r="N110" s="116">
        <f>ROUND('[2]HG 38_2017_100%'!N110*80%,0)</f>
        <v>0</v>
      </c>
      <c r="O110" s="116">
        <f>ROUND('[2]HG 38_2017_100%'!O110*80%,0)</f>
        <v>0</v>
      </c>
      <c r="P110" s="116">
        <f>ROUND('[2]HG 38_2017_100%'!P110*80%,0)</f>
        <v>0</v>
      </c>
      <c r="Q110" s="116">
        <f>ROUND('[2]HG 38_2017_100%'!Q110*80%,0)</f>
        <v>1724</v>
      </c>
      <c r="R110" s="116">
        <f>ROUND('[2]HG 38_2017_100%'!R110*80%,0)</f>
        <v>1773</v>
      </c>
      <c r="S110" s="116">
        <f>ROUND('[2]HG 38_2017_100%'!S110*80%,0)</f>
        <v>1822</v>
      </c>
      <c r="T110" s="116">
        <f>ROUND('[2]HG 38_2017_100%'!N110*65%,0)</f>
        <v>0</v>
      </c>
      <c r="U110" s="116">
        <f>ROUND('[2]HG 38_2017_100%'!O110*65%,0)</f>
        <v>0</v>
      </c>
      <c r="V110" s="116">
        <f>ROUND('[2]HG 38_2017_100%'!P110*65%,0)</f>
        <v>0</v>
      </c>
      <c r="W110" s="116">
        <f>ROUND('[2]HG 38_2017_100%'!Q110*65%,0)</f>
        <v>1401</v>
      </c>
      <c r="X110" s="116">
        <f>ROUND('[2]HG 38_2017_100%'!R110*65%,0)</f>
        <v>1440</v>
      </c>
      <c r="Y110" s="132">
        <f>ROUND('[2]HG 38_2017_100%'!S110*65%,0)</f>
        <v>1481</v>
      </c>
      <c r="Z110" s="168"/>
      <c r="AA110" s="160"/>
      <c r="AB110" s="160"/>
      <c r="AC110" s="170"/>
      <c r="AD110" s="177"/>
      <c r="AE110" s="160"/>
      <c r="AF110" s="160"/>
      <c r="AG110" s="170"/>
      <c r="AH110" s="177"/>
      <c r="AI110" s="160"/>
      <c r="AJ110" s="193"/>
      <c r="AK110" s="170"/>
    </row>
    <row r="111" spans="1:37" s="157" customFormat="1" x14ac:dyDescent="0.2">
      <c r="A111" s="180"/>
      <c r="B111" s="163"/>
      <c r="C111" s="166"/>
      <c r="D111" s="166"/>
      <c r="E111" s="166"/>
      <c r="F111" s="166"/>
      <c r="G111" s="163"/>
      <c r="H111" s="166"/>
      <c r="I111" s="154" t="s">
        <v>77</v>
      </c>
      <c r="J111" s="154"/>
      <c r="K111" s="154"/>
      <c r="L111" s="155"/>
      <c r="M111" s="156"/>
      <c r="N111" s="131">
        <f>ROUND('[2]HG 38_2017_100%'!N111*80%,0)</f>
        <v>0</v>
      </c>
      <c r="O111" s="131">
        <f>ROUND('[2]HG 38_2017_100%'!O111*80%,0)</f>
        <v>0</v>
      </c>
      <c r="P111" s="131">
        <f>ROUND('[2]HG 38_2017_100%'!P111*80%,0)</f>
        <v>0</v>
      </c>
      <c r="Q111" s="131">
        <f>ROUND('[2]HG 38_2017_100%'!Q111*80%,0)</f>
        <v>1737</v>
      </c>
      <c r="R111" s="131">
        <f>ROUND('[2]HG 38_2017_100%'!R111*80%,0)</f>
        <v>1786</v>
      </c>
      <c r="S111" s="131">
        <f>ROUND('[2]HG 38_2017_100%'!S111*80%,0)</f>
        <v>1836</v>
      </c>
      <c r="T111" s="131">
        <f>ROUND('[2]HG 38_2017_100%'!N111*65%,0)</f>
        <v>0</v>
      </c>
      <c r="U111" s="131">
        <f>ROUND('[2]HG 38_2017_100%'!O111*65%,0)</f>
        <v>0</v>
      </c>
      <c r="V111" s="131">
        <f>ROUND('[2]HG 38_2017_100%'!P111*65%,0)</f>
        <v>0</v>
      </c>
      <c r="W111" s="131">
        <f>ROUND('[2]HG 38_2017_100%'!Q111*65%,0)</f>
        <v>1411</v>
      </c>
      <c r="X111" s="131">
        <f>ROUND('[2]HG 38_2017_100%'!R111*65%,0)</f>
        <v>1451</v>
      </c>
      <c r="Y111" s="158">
        <f>ROUND('[2]HG 38_2017_100%'!S111*65%,0)</f>
        <v>1492</v>
      </c>
      <c r="Z111" s="168"/>
      <c r="AA111" s="160"/>
      <c r="AB111" s="160"/>
      <c r="AC111" s="170"/>
      <c r="AD111" s="177"/>
      <c r="AE111" s="160"/>
      <c r="AF111" s="160"/>
      <c r="AG111" s="170"/>
      <c r="AH111" s="177"/>
      <c r="AI111" s="160"/>
      <c r="AJ111" s="193"/>
      <c r="AK111" s="170"/>
    </row>
    <row r="112" spans="1:37" x14ac:dyDescent="0.2">
      <c r="A112" s="180"/>
      <c r="B112" s="163"/>
      <c r="C112" s="166"/>
      <c r="D112" s="166"/>
      <c r="E112" s="166"/>
      <c r="F112" s="166"/>
      <c r="G112" s="163"/>
      <c r="H112" s="166"/>
      <c r="I112" s="117" t="s">
        <v>78</v>
      </c>
      <c r="J112" s="117"/>
      <c r="K112" s="117"/>
      <c r="L112" s="118"/>
      <c r="M112" s="115"/>
      <c r="N112" s="116">
        <f>ROUND('[2]HG 38_2017_100%'!N112*80%,0)</f>
        <v>0</v>
      </c>
      <c r="O112" s="116">
        <f>ROUND('[2]HG 38_2017_100%'!O112*80%,0)</f>
        <v>0</v>
      </c>
      <c r="P112" s="116">
        <f>ROUND('[2]HG 38_2017_100%'!P112*80%,0)</f>
        <v>0</v>
      </c>
      <c r="Q112" s="116">
        <f>ROUND('[2]HG 38_2017_100%'!Q112*80%,0)</f>
        <v>0</v>
      </c>
      <c r="R112" s="116">
        <f>ROUND('[2]HG 38_2017_100%'!R112*80%,0)</f>
        <v>1806</v>
      </c>
      <c r="S112" s="116">
        <f>ROUND('[2]HG 38_2017_100%'!S112*80%,0)</f>
        <v>1858</v>
      </c>
      <c r="T112" s="116">
        <f>ROUND('[2]HG 38_2017_100%'!N112*65%,0)</f>
        <v>0</v>
      </c>
      <c r="U112" s="116">
        <f>ROUND('[2]HG 38_2017_100%'!O112*65%,0)</f>
        <v>0</v>
      </c>
      <c r="V112" s="116">
        <f>ROUND('[2]HG 38_2017_100%'!P112*65%,0)</f>
        <v>0</v>
      </c>
      <c r="W112" s="116">
        <f>ROUND('[2]HG 38_2017_100%'!Q112*65%,0)</f>
        <v>0</v>
      </c>
      <c r="X112" s="116">
        <f>ROUND('[2]HG 38_2017_100%'!R112*65%,0)</f>
        <v>1468</v>
      </c>
      <c r="Y112" s="132">
        <f>ROUND('[2]HG 38_2017_100%'!S112*65%,0)</f>
        <v>1509</v>
      </c>
      <c r="Z112" s="168"/>
      <c r="AA112" s="160"/>
      <c r="AB112" s="160"/>
      <c r="AC112" s="170"/>
      <c r="AD112" s="177"/>
      <c r="AE112" s="160"/>
      <c r="AF112" s="160"/>
      <c r="AG112" s="170"/>
      <c r="AH112" s="177"/>
      <c r="AI112" s="160"/>
      <c r="AJ112" s="193"/>
      <c r="AK112" s="170"/>
    </row>
    <row r="113" spans="1:37" x14ac:dyDescent="0.2">
      <c r="A113" s="180"/>
      <c r="B113" s="163"/>
      <c r="C113" s="166"/>
      <c r="D113" s="166"/>
      <c r="E113" s="166"/>
      <c r="F113" s="166"/>
      <c r="G113" s="163"/>
      <c r="H113" s="166"/>
      <c r="I113" s="117" t="s">
        <v>79</v>
      </c>
      <c r="J113" s="117"/>
      <c r="K113" s="117"/>
      <c r="L113" s="118"/>
      <c r="M113" s="115"/>
      <c r="N113" s="116">
        <f>ROUND('[2]HG 38_2017_100%'!N113*80%,0)</f>
        <v>0</v>
      </c>
      <c r="O113" s="116">
        <f>ROUND('[2]HG 38_2017_100%'!O113*80%,0)</f>
        <v>0</v>
      </c>
      <c r="P113" s="116">
        <f>ROUND('[2]HG 38_2017_100%'!P113*80%,0)</f>
        <v>0</v>
      </c>
      <c r="Q113" s="116">
        <f>ROUND('[2]HG 38_2017_100%'!Q113*80%,0)</f>
        <v>0</v>
      </c>
      <c r="R113" s="116">
        <f>ROUND('[2]HG 38_2017_100%'!R113*80%,0)</f>
        <v>0</v>
      </c>
      <c r="S113" s="116">
        <f>ROUND('[2]HG 38_2017_100%'!S113*80%,0)</f>
        <v>1882</v>
      </c>
      <c r="T113" s="116">
        <f>ROUND('[2]HG 38_2017_100%'!N113*65%,0)</f>
        <v>0</v>
      </c>
      <c r="U113" s="116">
        <f>ROUND('[2]HG 38_2017_100%'!O113*65%,0)</f>
        <v>0</v>
      </c>
      <c r="V113" s="116">
        <f>ROUND('[2]HG 38_2017_100%'!P113*65%,0)</f>
        <v>0</v>
      </c>
      <c r="W113" s="116">
        <f>ROUND('[2]HG 38_2017_100%'!Q113*65%,0)</f>
        <v>0</v>
      </c>
      <c r="X113" s="116">
        <f>ROUND('[2]HG 38_2017_100%'!R113*65%,0)</f>
        <v>0</v>
      </c>
      <c r="Y113" s="132">
        <f>ROUND('[2]HG 38_2017_100%'!S113*65%,0)</f>
        <v>1529</v>
      </c>
      <c r="Z113" s="168"/>
      <c r="AA113" s="160"/>
      <c r="AB113" s="160"/>
      <c r="AC113" s="170"/>
      <c r="AD113" s="177"/>
      <c r="AE113" s="160"/>
      <c r="AF113" s="160"/>
      <c r="AG113" s="170"/>
      <c r="AH113" s="177"/>
      <c r="AI113" s="160"/>
      <c r="AJ113" s="193"/>
      <c r="AK113" s="170"/>
    </row>
    <row r="114" spans="1:37" x14ac:dyDescent="0.2">
      <c r="A114" s="180"/>
      <c r="B114" s="163"/>
      <c r="C114" s="166"/>
      <c r="D114" s="166"/>
      <c r="E114" s="166"/>
      <c r="F114" s="166"/>
      <c r="G114" s="163"/>
      <c r="H114" s="166"/>
      <c r="I114" s="117" t="s">
        <v>80</v>
      </c>
      <c r="J114" s="117"/>
      <c r="K114" s="117"/>
      <c r="L114" s="118"/>
      <c r="M114" s="115"/>
      <c r="N114" s="116">
        <f>ROUND('[2]HG 38_2017_100%'!N114*80%,0)</f>
        <v>0</v>
      </c>
      <c r="O114" s="116">
        <f>ROUND('[2]HG 38_2017_100%'!O114*80%,0)</f>
        <v>0</v>
      </c>
      <c r="P114" s="116">
        <f>ROUND('[2]HG 38_2017_100%'!P114*80%,0)</f>
        <v>0</v>
      </c>
      <c r="Q114" s="116">
        <f>ROUND('[2]HG 38_2017_100%'!Q114*80%,0)</f>
        <v>0</v>
      </c>
      <c r="R114" s="116">
        <f>ROUND('[2]HG 38_2017_100%'!R114*80%,0)</f>
        <v>0</v>
      </c>
      <c r="S114" s="116">
        <f>ROUND('[2]HG 38_2017_100%'!S114*80%,0)</f>
        <v>1963</v>
      </c>
      <c r="T114" s="116">
        <f>ROUND('[2]HG 38_2017_100%'!N114*65%,0)</f>
        <v>0</v>
      </c>
      <c r="U114" s="116">
        <f>ROUND('[2]HG 38_2017_100%'!O114*65%,0)</f>
        <v>0</v>
      </c>
      <c r="V114" s="116">
        <f>ROUND('[2]HG 38_2017_100%'!P114*65%,0)</f>
        <v>0</v>
      </c>
      <c r="W114" s="116">
        <f>ROUND('[2]HG 38_2017_100%'!Q114*65%,0)</f>
        <v>0</v>
      </c>
      <c r="X114" s="116">
        <f>ROUND('[2]HG 38_2017_100%'!R114*65%,0)</f>
        <v>0</v>
      </c>
      <c r="Y114" s="132">
        <f>ROUND('[2]HG 38_2017_100%'!S114*65%,0)</f>
        <v>1595</v>
      </c>
      <c r="Z114" s="168"/>
      <c r="AA114" s="160"/>
      <c r="AB114" s="160"/>
      <c r="AC114" s="170"/>
      <c r="AD114" s="177"/>
      <c r="AE114" s="160"/>
      <c r="AF114" s="160"/>
      <c r="AG114" s="170"/>
      <c r="AH114" s="177"/>
      <c r="AI114" s="160"/>
      <c r="AJ114" s="193"/>
      <c r="AK114" s="170"/>
    </row>
    <row r="115" spans="1:37" x14ac:dyDescent="0.2">
      <c r="A115" s="180"/>
      <c r="B115" s="163"/>
      <c r="C115" s="166"/>
      <c r="D115" s="166"/>
      <c r="E115" s="166"/>
      <c r="F115" s="166"/>
      <c r="G115" s="163"/>
      <c r="H115" s="166"/>
      <c r="I115" s="117" t="s">
        <v>81</v>
      </c>
      <c r="J115" s="117"/>
      <c r="K115" s="117"/>
      <c r="L115" s="118"/>
      <c r="M115" s="115"/>
      <c r="N115" s="116">
        <f>ROUND('[2]HG 38_2017_100%'!N115*80%,0)</f>
        <v>0</v>
      </c>
      <c r="O115" s="116">
        <f>ROUND('[2]HG 38_2017_100%'!O115*80%,0)</f>
        <v>0</v>
      </c>
      <c r="P115" s="116">
        <f>ROUND('[2]HG 38_2017_100%'!P115*80%,0)</f>
        <v>0</v>
      </c>
      <c r="Q115" s="116">
        <f>ROUND('[2]HG 38_2017_100%'!Q115*80%,0)</f>
        <v>0</v>
      </c>
      <c r="R115" s="116">
        <f>ROUND('[2]HG 38_2017_100%'!R115*80%,0)</f>
        <v>0</v>
      </c>
      <c r="S115" s="116">
        <f>ROUND('[2]HG 38_2017_100%'!S115*80%,0)</f>
        <v>2033</v>
      </c>
      <c r="T115" s="116">
        <f>ROUND('[2]HG 38_2017_100%'!N115*65%,0)</f>
        <v>0</v>
      </c>
      <c r="U115" s="116">
        <f>ROUND('[2]HG 38_2017_100%'!O115*65%,0)</f>
        <v>0</v>
      </c>
      <c r="V115" s="116">
        <f>ROUND('[2]HG 38_2017_100%'!P115*65%,0)</f>
        <v>0</v>
      </c>
      <c r="W115" s="116">
        <f>ROUND('[2]HG 38_2017_100%'!Q115*65%,0)</f>
        <v>0</v>
      </c>
      <c r="X115" s="116">
        <f>ROUND('[2]HG 38_2017_100%'!R115*65%,0)</f>
        <v>0</v>
      </c>
      <c r="Y115" s="132">
        <f>ROUND('[2]HG 38_2017_100%'!S115*65%,0)</f>
        <v>1652</v>
      </c>
      <c r="Z115" s="168"/>
      <c r="AA115" s="160"/>
      <c r="AB115" s="160"/>
      <c r="AC115" s="170"/>
      <c r="AD115" s="177"/>
      <c r="AE115" s="160"/>
      <c r="AF115" s="160"/>
      <c r="AG115" s="170"/>
      <c r="AH115" s="177"/>
      <c r="AI115" s="160"/>
      <c r="AJ115" s="193"/>
      <c r="AK115" s="170"/>
    </row>
    <row r="116" spans="1:37" x14ac:dyDescent="0.2">
      <c r="A116" s="180"/>
      <c r="B116" s="163"/>
      <c r="C116" s="166"/>
      <c r="D116" s="166"/>
      <c r="E116" s="166"/>
      <c r="F116" s="166"/>
      <c r="G116" s="163"/>
      <c r="H116" s="166"/>
      <c r="I116" s="117" t="s">
        <v>82</v>
      </c>
      <c r="J116" s="117"/>
      <c r="K116" s="117"/>
      <c r="L116" s="118"/>
      <c r="M116" s="115"/>
      <c r="N116" s="116">
        <f>ROUND('[2]HG 38_2017_100%'!N116*80%,0)</f>
        <v>0</v>
      </c>
      <c r="O116" s="116">
        <f>ROUND('[2]HG 38_2017_100%'!O116*80%,0)</f>
        <v>0</v>
      </c>
      <c r="P116" s="116">
        <f>ROUND('[2]HG 38_2017_100%'!P116*80%,0)</f>
        <v>0</v>
      </c>
      <c r="Q116" s="116">
        <f>ROUND('[2]HG 38_2017_100%'!Q116*80%,0)</f>
        <v>0</v>
      </c>
      <c r="R116" s="116">
        <f>ROUND('[2]HG 38_2017_100%'!R116*80%,0)</f>
        <v>0</v>
      </c>
      <c r="S116" s="116">
        <f>ROUND('[2]HG 38_2017_100%'!S116*80%,0)</f>
        <v>2117</v>
      </c>
      <c r="T116" s="116">
        <f>ROUND('[2]HG 38_2017_100%'!N116*65%,0)</f>
        <v>0</v>
      </c>
      <c r="U116" s="116">
        <f>ROUND('[2]HG 38_2017_100%'!O116*65%,0)</f>
        <v>0</v>
      </c>
      <c r="V116" s="116">
        <f>ROUND('[2]HG 38_2017_100%'!P116*65%,0)</f>
        <v>0</v>
      </c>
      <c r="W116" s="116">
        <f>ROUND('[2]HG 38_2017_100%'!Q116*65%,0)</f>
        <v>0</v>
      </c>
      <c r="X116" s="116">
        <f>ROUND('[2]HG 38_2017_100%'!R116*65%,0)</f>
        <v>0</v>
      </c>
      <c r="Y116" s="132">
        <f>ROUND('[2]HG 38_2017_100%'!S116*65%,0)</f>
        <v>1720</v>
      </c>
      <c r="Z116" s="168"/>
      <c r="AA116" s="160"/>
      <c r="AB116" s="160"/>
      <c r="AC116" s="170"/>
      <c r="AD116" s="177"/>
      <c r="AE116" s="160"/>
      <c r="AF116" s="160"/>
      <c r="AG116" s="170"/>
      <c r="AH116" s="177"/>
      <c r="AI116" s="160"/>
      <c r="AJ116" s="193"/>
      <c r="AK116" s="170"/>
    </row>
    <row r="117" spans="1:37" ht="13.5" thickBot="1" x14ac:dyDescent="0.25">
      <c r="A117" s="191"/>
      <c r="B117" s="188"/>
      <c r="C117" s="189"/>
      <c r="D117" s="189"/>
      <c r="E117" s="189"/>
      <c r="F117" s="189"/>
      <c r="G117" s="188"/>
      <c r="H117" s="189"/>
      <c r="I117" s="135" t="s">
        <v>37</v>
      </c>
      <c r="J117" s="135"/>
      <c r="K117" s="135"/>
      <c r="L117" s="136"/>
      <c r="M117" s="137"/>
      <c r="N117" s="138">
        <f>ROUND('[2]HG 38_2017_100%'!N117*80%,0)</f>
        <v>0</v>
      </c>
      <c r="O117" s="138">
        <f>ROUND('[2]HG 38_2017_100%'!O117*80%,0)</f>
        <v>0</v>
      </c>
      <c r="P117" s="138">
        <f>ROUND('[2]HG 38_2017_100%'!P117*80%,0)</f>
        <v>0</v>
      </c>
      <c r="Q117" s="138">
        <f>ROUND('[2]HG 38_2017_100%'!Q117*80%,0)</f>
        <v>0</v>
      </c>
      <c r="R117" s="138">
        <f>ROUND('[2]HG 38_2017_100%'!R117*80%,0)</f>
        <v>0</v>
      </c>
      <c r="S117" s="138">
        <f>ROUND('[2]HG 38_2017_100%'!S117*80%,0)</f>
        <v>2220</v>
      </c>
      <c r="T117" s="138">
        <f>ROUND('[2]HG 38_2017_100%'!N117*65%,0)</f>
        <v>0</v>
      </c>
      <c r="U117" s="138">
        <f>ROUND('[2]HG 38_2017_100%'!O117*65%,0)</f>
        <v>0</v>
      </c>
      <c r="V117" s="138">
        <f>ROUND('[2]HG 38_2017_100%'!P117*65%,0)</f>
        <v>0</v>
      </c>
      <c r="W117" s="138">
        <f>ROUND('[2]HG 38_2017_100%'!Q117*65%,0)</f>
        <v>0</v>
      </c>
      <c r="X117" s="138">
        <f>ROUND('[2]HG 38_2017_100%'!R117*65%,0)</f>
        <v>0</v>
      </c>
      <c r="Y117" s="139">
        <f>ROUND('[2]HG 38_2017_100%'!S117*65%,0)</f>
        <v>1804</v>
      </c>
      <c r="Z117" s="168"/>
      <c r="AA117" s="160"/>
      <c r="AB117" s="160"/>
      <c r="AC117" s="170"/>
      <c r="AD117" s="177"/>
      <c r="AE117" s="160"/>
      <c r="AF117" s="160"/>
      <c r="AG117" s="170"/>
      <c r="AH117" s="177"/>
      <c r="AI117" s="160"/>
      <c r="AJ117" s="193"/>
      <c r="AK117" s="170"/>
    </row>
    <row r="118" spans="1:37" x14ac:dyDescent="0.2">
      <c r="A118" s="183" t="s">
        <v>102</v>
      </c>
      <c r="B118" s="184" t="s">
        <v>87</v>
      </c>
      <c r="C118" s="185">
        <f>'[1]posturi 2009'!C30</f>
        <v>1690</v>
      </c>
      <c r="D118" s="185">
        <f>'[1]posturi 2009'!D30</f>
        <v>0</v>
      </c>
      <c r="E118" s="185">
        <f>'[1]posturi 2009'!E30</f>
        <v>507</v>
      </c>
      <c r="F118" s="185">
        <f>'[1]posturi 2009'!F30</f>
        <v>1183</v>
      </c>
      <c r="G118" s="184" t="s">
        <v>87</v>
      </c>
      <c r="H118" s="186" t="s">
        <v>103</v>
      </c>
      <c r="I118" s="104" t="s">
        <v>100</v>
      </c>
      <c r="J118" s="104"/>
      <c r="K118" s="104"/>
      <c r="L118" s="105"/>
      <c r="M118" s="106"/>
      <c r="N118" s="107">
        <f>ROUND('[2]HG 38_2017_100%'!N118*80%,0)</f>
        <v>0</v>
      </c>
      <c r="O118" s="107">
        <f>ROUND('[2]HG 38_2017_100%'!O118*80%,0)</f>
        <v>0</v>
      </c>
      <c r="P118" s="107">
        <f>ROUND('[2]HG 38_2017_100%'!P118*80%,0)</f>
        <v>0</v>
      </c>
      <c r="Q118" s="107">
        <f>ROUND('[2]HG 38_2017_100%'!Q118*80%,0)</f>
        <v>0</v>
      </c>
      <c r="R118" s="107">
        <f>ROUND('[2]HG 38_2017_100%'!R118*80%,0)</f>
        <v>0</v>
      </c>
      <c r="S118" s="107">
        <f>ROUND('[2]HG 38_2017_100%'!S118*80%,0)</f>
        <v>0</v>
      </c>
      <c r="T118" s="107">
        <f>ROUND('[2]HG 38_2017_100%'!N118*65%,0)</f>
        <v>0</v>
      </c>
      <c r="U118" s="107">
        <f>ROUND('[2]HG 38_2017_100%'!O118*65%,0)</f>
        <v>0</v>
      </c>
      <c r="V118" s="107">
        <f>ROUND('[2]HG 38_2017_100%'!P118*65%,0)</f>
        <v>0</v>
      </c>
      <c r="W118" s="107">
        <f>ROUND('[2]HG 38_2017_100%'!Q118*65%,0)</f>
        <v>0</v>
      </c>
      <c r="X118" s="107">
        <f>ROUND('[2]HG 38_2017_100%'!R118*65%,0)</f>
        <v>0</v>
      </c>
      <c r="Y118" s="107">
        <f>ROUND('[2]HG 38_2017_100%'!S118*65%,0)</f>
        <v>0</v>
      </c>
      <c r="Z118" s="174" t="e">
        <f>AA118+AB118+AC118</f>
        <v>#REF!</v>
      </c>
      <c r="AA118" s="175" t="e">
        <f>D118*#REF!</f>
        <v>#REF!</v>
      </c>
      <c r="AB118" s="175" t="e">
        <f>E118*#REF!</f>
        <v>#REF!</v>
      </c>
      <c r="AC118" s="172" t="e">
        <f>F118*#REF!</f>
        <v>#REF!</v>
      </c>
      <c r="AD118" s="176">
        <f>AE118+AF118+AG118</f>
        <v>2020564</v>
      </c>
      <c r="AE118" s="175">
        <f>D118*M128</f>
        <v>0</v>
      </c>
      <c r="AF118" s="175">
        <f>E118*N128</f>
        <v>0</v>
      </c>
      <c r="AG118" s="172">
        <f>F118*Y128</f>
        <v>2020564</v>
      </c>
      <c r="AH118" s="176">
        <f>AI118+AJ118+AK118</f>
        <v>1616451.2000000002</v>
      </c>
      <c r="AI118" s="175">
        <v>0</v>
      </c>
      <c r="AJ118" s="172">
        <f>E118*(N128*80%)</f>
        <v>0</v>
      </c>
      <c r="AK118" s="173">
        <f>F118*(Y128*80%)</f>
        <v>1616451.2000000002</v>
      </c>
    </row>
    <row r="119" spans="1:37" x14ac:dyDescent="0.2">
      <c r="A119" s="180"/>
      <c r="B119" s="163"/>
      <c r="C119" s="163"/>
      <c r="D119" s="163"/>
      <c r="E119" s="163"/>
      <c r="F119" s="163"/>
      <c r="G119" s="163"/>
      <c r="H119" s="166"/>
      <c r="I119" s="113" t="s">
        <v>93</v>
      </c>
      <c r="J119" s="113"/>
      <c r="K119" s="113"/>
      <c r="L119" s="114"/>
      <c r="M119" s="115"/>
      <c r="N119" s="116">
        <f>ROUND('[2]HG 38_2017_100%'!N119*80%,0)</f>
        <v>1439</v>
      </c>
      <c r="O119" s="116">
        <f>ROUND('[2]HG 38_2017_100%'!O119*80%,0)</f>
        <v>1513</v>
      </c>
      <c r="P119" s="116">
        <f>ROUND('[2]HG 38_2017_100%'!P119*80%,0)</f>
        <v>1573</v>
      </c>
      <c r="Q119" s="116">
        <f>ROUND('[2]HG 38_2017_100%'!Q119*80%,0)</f>
        <v>1634</v>
      </c>
      <c r="R119" s="116">
        <f>ROUND('[2]HG 38_2017_100%'!R119*80%,0)</f>
        <v>1681</v>
      </c>
      <c r="S119" s="116">
        <f>ROUND('[2]HG 38_2017_100%'!S119*80%,0)</f>
        <v>1726</v>
      </c>
      <c r="T119" s="116">
        <f>ROUND('[2]HG 38_2017_100%'!N119*65%,0)</f>
        <v>1169</v>
      </c>
      <c r="U119" s="116">
        <f>ROUND('[2]HG 38_2017_100%'!O119*65%,0)</f>
        <v>1229</v>
      </c>
      <c r="V119" s="116">
        <f>ROUND('[2]HG 38_2017_100%'!P119*65%,0)</f>
        <v>1278</v>
      </c>
      <c r="W119" s="116">
        <f>ROUND('[2]HG 38_2017_100%'!Q119*65%,0)</f>
        <v>1328</v>
      </c>
      <c r="X119" s="116">
        <f>ROUND('[2]HG 38_2017_100%'!R119*65%,0)</f>
        <v>1366</v>
      </c>
      <c r="Y119" s="116">
        <f>ROUND('[2]HG 38_2017_100%'!S119*65%,0)</f>
        <v>1403</v>
      </c>
      <c r="Z119" s="168"/>
      <c r="AA119" s="160"/>
      <c r="AB119" s="160"/>
      <c r="AC119" s="170"/>
      <c r="AD119" s="177"/>
      <c r="AE119" s="160"/>
      <c r="AF119" s="160"/>
      <c r="AG119" s="170"/>
      <c r="AH119" s="177"/>
      <c r="AI119" s="160"/>
      <c r="AJ119" s="170"/>
      <c r="AK119" s="173"/>
    </row>
    <row r="120" spans="1:37" x14ac:dyDescent="0.2">
      <c r="A120" s="180"/>
      <c r="B120" s="163"/>
      <c r="C120" s="163"/>
      <c r="D120" s="163"/>
      <c r="E120" s="163"/>
      <c r="F120" s="163"/>
      <c r="G120" s="163"/>
      <c r="H120" s="166"/>
      <c r="I120" s="113" t="s">
        <v>75</v>
      </c>
      <c r="J120" s="113"/>
      <c r="K120" s="113"/>
      <c r="L120" s="114"/>
      <c r="M120" s="115"/>
      <c r="N120" s="116">
        <f>ROUND('[2]HG 38_2017_100%'!N120*80%,0)</f>
        <v>0</v>
      </c>
      <c r="O120" s="116">
        <f>ROUND('[2]HG 38_2017_100%'!O120*80%,0)</f>
        <v>0</v>
      </c>
      <c r="P120" s="116">
        <f>ROUND('[2]HG 38_2017_100%'!P120*80%,0)</f>
        <v>1586</v>
      </c>
      <c r="Q120" s="116">
        <f>ROUND('[2]HG 38_2017_100%'!Q120*80%,0)</f>
        <v>1648</v>
      </c>
      <c r="R120" s="116">
        <f>ROUND('[2]HG 38_2017_100%'!R120*80%,0)</f>
        <v>1695</v>
      </c>
      <c r="S120" s="116">
        <f>ROUND('[2]HG 38_2017_100%'!S120*80%,0)</f>
        <v>1741</v>
      </c>
      <c r="T120" s="116">
        <f>ROUND('[2]HG 38_2017_100%'!N120*65%,0)</f>
        <v>0</v>
      </c>
      <c r="U120" s="116">
        <f>ROUND('[2]HG 38_2017_100%'!O120*65%,0)</f>
        <v>0</v>
      </c>
      <c r="V120" s="116">
        <f>ROUND('[2]HG 38_2017_100%'!P120*65%,0)</f>
        <v>1288</v>
      </c>
      <c r="W120" s="116">
        <f>ROUND('[2]HG 38_2017_100%'!Q120*65%,0)</f>
        <v>1339</v>
      </c>
      <c r="X120" s="116">
        <f>ROUND('[2]HG 38_2017_100%'!R120*65%,0)</f>
        <v>1377</v>
      </c>
      <c r="Y120" s="116">
        <f>ROUND('[2]HG 38_2017_100%'!S120*65%,0)</f>
        <v>1414</v>
      </c>
      <c r="Z120" s="168"/>
      <c r="AA120" s="160"/>
      <c r="AB120" s="160"/>
      <c r="AC120" s="170"/>
      <c r="AD120" s="177"/>
      <c r="AE120" s="160"/>
      <c r="AF120" s="160"/>
      <c r="AG120" s="170"/>
      <c r="AH120" s="177"/>
      <c r="AI120" s="160"/>
      <c r="AJ120" s="170"/>
      <c r="AK120" s="173"/>
    </row>
    <row r="121" spans="1:37" x14ac:dyDescent="0.2">
      <c r="A121" s="180"/>
      <c r="B121" s="163"/>
      <c r="C121" s="163"/>
      <c r="D121" s="163"/>
      <c r="E121" s="163"/>
      <c r="F121" s="163"/>
      <c r="G121" s="163"/>
      <c r="H121" s="166"/>
      <c r="I121" s="113" t="s">
        <v>76</v>
      </c>
      <c r="J121" s="113"/>
      <c r="K121" s="113"/>
      <c r="L121" s="114"/>
      <c r="M121" s="115"/>
      <c r="N121" s="116">
        <f>ROUND('[2]HG 38_2017_100%'!N121*80%,0)</f>
        <v>0</v>
      </c>
      <c r="O121" s="116">
        <f>ROUND('[2]HG 38_2017_100%'!O121*80%,0)</f>
        <v>0</v>
      </c>
      <c r="P121" s="116">
        <f>ROUND('[2]HG 38_2017_100%'!P121*80%,0)</f>
        <v>0</v>
      </c>
      <c r="Q121" s="116">
        <f>ROUND('[2]HG 38_2017_100%'!Q121*80%,0)</f>
        <v>1670</v>
      </c>
      <c r="R121" s="116">
        <f>ROUND('[2]HG 38_2017_100%'!R121*80%,0)</f>
        <v>1718</v>
      </c>
      <c r="S121" s="116">
        <f>ROUND('[2]HG 38_2017_100%'!S121*80%,0)</f>
        <v>1765</v>
      </c>
      <c r="T121" s="116">
        <f>ROUND('[2]HG 38_2017_100%'!N121*65%,0)</f>
        <v>0</v>
      </c>
      <c r="U121" s="116">
        <f>ROUND('[2]HG 38_2017_100%'!O121*65%,0)</f>
        <v>0</v>
      </c>
      <c r="V121" s="116">
        <f>ROUND('[2]HG 38_2017_100%'!P121*65%,0)</f>
        <v>0</v>
      </c>
      <c r="W121" s="116">
        <f>ROUND('[2]HG 38_2017_100%'!Q121*65%,0)</f>
        <v>1357</v>
      </c>
      <c r="X121" s="116">
        <f>ROUND('[2]HG 38_2017_100%'!R121*65%,0)</f>
        <v>1396</v>
      </c>
      <c r="Y121" s="116">
        <f>ROUND('[2]HG 38_2017_100%'!S121*65%,0)</f>
        <v>1434</v>
      </c>
      <c r="Z121" s="168"/>
      <c r="AA121" s="160"/>
      <c r="AB121" s="160"/>
      <c r="AC121" s="170"/>
      <c r="AD121" s="177"/>
      <c r="AE121" s="160"/>
      <c r="AF121" s="160"/>
      <c r="AG121" s="170"/>
      <c r="AH121" s="177"/>
      <c r="AI121" s="160"/>
      <c r="AJ121" s="170"/>
      <c r="AK121" s="173"/>
    </row>
    <row r="122" spans="1:37" x14ac:dyDescent="0.2">
      <c r="A122" s="180"/>
      <c r="B122" s="163"/>
      <c r="C122" s="163"/>
      <c r="D122" s="163"/>
      <c r="E122" s="163"/>
      <c r="F122" s="163"/>
      <c r="G122" s="163"/>
      <c r="H122" s="166"/>
      <c r="I122" s="117" t="s">
        <v>77</v>
      </c>
      <c r="J122" s="117"/>
      <c r="K122" s="117"/>
      <c r="L122" s="118"/>
      <c r="M122" s="115"/>
      <c r="N122" s="116">
        <f>ROUND('[2]HG 38_2017_100%'!N122*80%,0)</f>
        <v>0</v>
      </c>
      <c r="O122" s="116">
        <f>ROUND('[2]HG 38_2017_100%'!O122*80%,0)</f>
        <v>0</v>
      </c>
      <c r="P122" s="116">
        <f>ROUND('[2]HG 38_2017_100%'!P122*80%,0)</f>
        <v>0</v>
      </c>
      <c r="Q122" s="116">
        <f>ROUND('[2]HG 38_2017_100%'!Q122*80%,0)</f>
        <v>1683</v>
      </c>
      <c r="R122" s="116">
        <f>ROUND('[2]HG 38_2017_100%'!R122*80%,0)</f>
        <v>1730</v>
      </c>
      <c r="S122" s="116">
        <f>ROUND('[2]HG 38_2017_100%'!S122*80%,0)</f>
        <v>1778</v>
      </c>
      <c r="T122" s="116">
        <f>ROUND('[2]HG 38_2017_100%'!N122*65%,0)</f>
        <v>0</v>
      </c>
      <c r="U122" s="116">
        <f>ROUND('[2]HG 38_2017_100%'!O122*65%,0)</f>
        <v>0</v>
      </c>
      <c r="V122" s="116">
        <f>ROUND('[2]HG 38_2017_100%'!P122*65%,0)</f>
        <v>0</v>
      </c>
      <c r="W122" s="116">
        <f>ROUND('[2]HG 38_2017_100%'!Q122*65%,0)</f>
        <v>1368</v>
      </c>
      <c r="X122" s="116">
        <f>ROUND('[2]HG 38_2017_100%'!R122*65%,0)</f>
        <v>1406</v>
      </c>
      <c r="Y122" s="116">
        <f>ROUND('[2]HG 38_2017_100%'!S122*65%,0)</f>
        <v>1445</v>
      </c>
      <c r="Z122" s="168"/>
      <c r="AA122" s="160"/>
      <c r="AB122" s="160"/>
      <c r="AC122" s="170"/>
      <c r="AD122" s="177"/>
      <c r="AE122" s="160"/>
      <c r="AF122" s="160"/>
      <c r="AG122" s="170"/>
      <c r="AH122" s="177"/>
      <c r="AI122" s="160"/>
      <c r="AJ122" s="170"/>
      <c r="AK122" s="173"/>
    </row>
    <row r="123" spans="1:37" x14ac:dyDescent="0.2">
      <c r="A123" s="180"/>
      <c r="B123" s="163"/>
      <c r="C123" s="163"/>
      <c r="D123" s="163"/>
      <c r="E123" s="163"/>
      <c r="F123" s="163"/>
      <c r="G123" s="163"/>
      <c r="H123" s="166"/>
      <c r="I123" s="117" t="s">
        <v>78</v>
      </c>
      <c r="J123" s="117"/>
      <c r="K123" s="117"/>
      <c r="L123" s="118"/>
      <c r="M123" s="115"/>
      <c r="N123" s="116">
        <f>ROUND('[2]HG 38_2017_100%'!N123*80%,0)</f>
        <v>0</v>
      </c>
      <c r="O123" s="116">
        <f>ROUND('[2]HG 38_2017_100%'!O123*80%,0)</f>
        <v>0</v>
      </c>
      <c r="P123" s="116">
        <f>ROUND('[2]HG 38_2017_100%'!P123*80%,0)</f>
        <v>0</v>
      </c>
      <c r="Q123" s="116">
        <f>ROUND('[2]HG 38_2017_100%'!Q123*80%,0)</f>
        <v>0</v>
      </c>
      <c r="R123" s="116">
        <f>ROUND('[2]HG 38_2017_100%'!R123*80%,0)</f>
        <v>1761</v>
      </c>
      <c r="S123" s="116">
        <f>ROUND('[2]HG 38_2017_100%'!S123*80%,0)</f>
        <v>1810</v>
      </c>
      <c r="T123" s="116">
        <f>ROUND('[2]HG 38_2017_100%'!N123*65%,0)</f>
        <v>0</v>
      </c>
      <c r="U123" s="116">
        <f>ROUND('[2]HG 38_2017_100%'!O123*65%,0)</f>
        <v>0</v>
      </c>
      <c r="V123" s="116">
        <f>ROUND('[2]HG 38_2017_100%'!P123*65%,0)</f>
        <v>0</v>
      </c>
      <c r="W123" s="116">
        <f>ROUND('[2]HG 38_2017_100%'!Q123*65%,0)</f>
        <v>0</v>
      </c>
      <c r="X123" s="116">
        <f>ROUND('[2]HG 38_2017_100%'!R123*65%,0)</f>
        <v>1431</v>
      </c>
      <c r="Y123" s="116">
        <f>ROUND('[2]HG 38_2017_100%'!S123*65%,0)</f>
        <v>1470</v>
      </c>
      <c r="Z123" s="168"/>
      <c r="AA123" s="160"/>
      <c r="AB123" s="160"/>
      <c r="AC123" s="170"/>
      <c r="AD123" s="177"/>
      <c r="AE123" s="160"/>
      <c r="AF123" s="160"/>
      <c r="AG123" s="170"/>
      <c r="AH123" s="177"/>
      <c r="AI123" s="160"/>
      <c r="AJ123" s="170"/>
      <c r="AK123" s="173"/>
    </row>
    <row r="124" spans="1:37" x14ac:dyDescent="0.2">
      <c r="A124" s="180"/>
      <c r="B124" s="163"/>
      <c r="C124" s="163"/>
      <c r="D124" s="163"/>
      <c r="E124" s="163"/>
      <c r="F124" s="163"/>
      <c r="G124" s="163"/>
      <c r="H124" s="166"/>
      <c r="I124" s="117" t="s">
        <v>79</v>
      </c>
      <c r="J124" s="117"/>
      <c r="K124" s="117"/>
      <c r="L124" s="118"/>
      <c r="M124" s="115"/>
      <c r="N124" s="116">
        <f>ROUND('[2]HG 38_2017_100%'!N124*80%,0)</f>
        <v>0</v>
      </c>
      <c r="O124" s="116">
        <f>ROUND('[2]HG 38_2017_100%'!O124*80%,0)</f>
        <v>0</v>
      </c>
      <c r="P124" s="116">
        <f>ROUND('[2]HG 38_2017_100%'!P124*80%,0)</f>
        <v>0</v>
      </c>
      <c r="Q124" s="116">
        <f>ROUND('[2]HG 38_2017_100%'!Q124*80%,0)</f>
        <v>0</v>
      </c>
      <c r="R124" s="116">
        <f>ROUND('[2]HG 38_2017_100%'!R124*80%,0)</f>
        <v>0</v>
      </c>
      <c r="S124" s="116">
        <f>ROUND('[2]HG 38_2017_100%'!S124*80%,0)</f>
        <v>1842</v>
      </c>
      <c r="T124" s="116">
        <f>ROUND('[2]HG 38_2017_100%'!N124*65%,0)</f>
        <v>0</v>
      </c>
      <c r="U124" s="116">
        <f>ROUND('[2]HG 38_2017_100%'!O124*65%,0)</f>
        <v>0</v>
      </c>
      <c r="V124" s="116">
        <f>ROUND('[2]HG 38_2017_100%'!P124*65%,0)</f>
        <v>0</v>
      </c>
      <c r="W124" s="116">
        <f>ROUND('[2]HG 38_2017_100%'!Q124*65%,0)</f>
        <v>0</v>
      </c>
      <c r="X124" s="116">
        <f>ROUND('[2]HG 38_2017_100%'!R124*65%,0)</f>
        <v>0</v>
      </c>
      <c r="Y124" s="116">
        <f>ROUND('[2]HG 38_2017_100%'!S124*65%,0)</f>
        <v>1497</v>
      </c>
      <c r="Z124" s="168"/>
      <c r="AA124" s="160"/>
      <c r="AB124" s="160"/>
      <c r="AC124" s="170"/>
      <c r="AD124" s="177"/>
      <c r="AE124" s="160"/>
      <c r="AF124" s="160"/>
      <c r="AG124" s="170"/>
      <c r="AH124" s="177"/>
      <c r="AI124" s="160"/>
      <c r="AJ124" s="170"/>
      <c r="AK124" s="173"/>
    </row>
    <row r="125" spans="1:37" x14ac:dyDescent="0.2">
      <c r="A125" s="180"/>
      <c r="B125" s="163"/>
      <c r="C125" s="163"/>
      <c r="D125" s="163"/>
      <c r="E125" s="163"/>
      <c r="F125" s="163"/>
      <c r="G125" s="163"/>
      <c r="H125" s="166"/>
      <c r="I125" s="117" t="s">
        <v>80</v>
      </c>
      <c r="J125" s="117"/>
      <c r="K125" s="117"/>
      <c r="L125" s="118"/>
      <c r="M125" s="115"/>
      <c r="N125" s="116">
        <f>ROUND('[2]HG 38_2017_100%'!N125*80%,0)</f>
        <v>0</v>
      </c>
      <c r="O125" s="116">
        <f>ROUND('[2]HG 38_2017_100%'!O125*80%,0)</f>
        <v>0</v>
      </c>
      <c r="P125" s="116">
        <f>ROUND('[2]HG 38_2017_100%'!P125*80%,0)</f>
        <v>0</v>
      </c>
      <c r="Q125" s="116">
        <f>ROUND('[2]HG 38_2017_100%'!Q125*80%,0)</f>
        <v>0</v>
      </c>
      <c r="R125" s="116">
        <f>ROUND('[2]HG 38_2017_100%'!R125*80%,0)</f>
        <v>0</v>
      </c>
      <c r="S125" s="116">
        <f>ROUND('[2]HG 38_2017_100%'!S125*80%,0)</f>
        <v>1864</v>
      </c>
      <c r="T125" s="116">
        <f>ROUND('[2]HG 38_2017_100%'!N125*65%,0)</f>
        <v>0</v>
      </c>
      <c r="U125" s="116">
        <f>ROUND('[2]HG 38_2017_100%'!O125*65%,0)</f>
        <v>0</v>
      </c>
      <c r="V125" s="116">
        <f>ROUND('[2]HG 38_2017_100%'!P125*65%,0)</f>
        <v>0</v>
      </c>
      <c r="W125" s="116">
        <f>ROUND('[2]HG 38_2017_100%'!Q125*65%,0)</f>
        <v>0</v>
      </c>
      <c r="X125" s="116">
        <f>ROUND('[2]HG 38_2017_100%'!R125*65%,0)</f>
        <v>0</v>
      </c>
      <c r="Y125" s="116">
        <f>ROUND('[2]HG 38_2017_100%'!S125*65%,0)</f>
        <v>1515</v>
      </c>
      <c r="Z125" s="168"/>
      <c r="AA125" s="160"/>
      <c r="AB125" s="160"/>
      <c r="AC125" s="170"/>
      <c r="AD125" s="177"/>
      <c r="AE125" s="160"/>
      <c r="AF125" s="160"/>
      <c r="AG125" s="170"/>
      <c r="AH125" s="177"/>
      <c r="AI125" s="160"/>
      <c r="AJ125" s="170"/>
      <c r="AK125" s="173"/>
    </row>
    <row r="126" spans="1:37" x14ac:dyDescent="0.2">
      <c r="A126" s="180"/>
      <c r="B126" s="163"/>
      <c r="C126" s="163"/>
      <c r="D126" s="163"/>
      <c r="E126" s="163"/>
      <c r="F126" s="163"/>
      <c r="G126" s="163"/>
      <c r="H126" s="166"/>
      <c r="I126" s="117" t="s">
        <v>81</v>
      </c>
      <c r="J126" s="117"/>
      <c r="K126" s="117"/>
      <c r="L126" s="118"/>
      <c r="M126" s="115"/>
      <c r="N126" s="116">
        <f>ROUND('[2]HG 38_2017_100%'!N126*80%,0)</f>
        <v>0</v>
      </c>
      <c r="O126" s="116">
        <f>ROUND('[2]HG 38_2017_100%'!O126*80%,0)</f>
        <v>0</v>
      </c>
      <c r="P126" s="116">
        <f>ROUND('[2]HG 38_2017_100%'!P126*80%,0)</f>
        <v>0</v>
      </c>
      <c r="Q126" s="116">
        <f>ROUND('[2]HG 38_2017_100%'!Q126*80%,0)</f>
        <v>0</v>
      </c>
      <c r="R126" s="116">
        <f>ROUND('[2]HG 38_2017_100%'!R126*80%,0)</f>
        <v>0</v>
      </c>
      <c r="S126" s="116">
        <f>ROUND('[2]HG 38_2017_100%'!S126*80%,0)</f>
        <v>1925</v>
      </c>
      <c r="T126" s="116">
        <f>ROUND('[2]HG 38_2017_100%'!N126*65%,0)</f>
        <v>0</v>
      </c>
      <c r="U126" s="116">
        <f>ROUND('[2]HG 38_2017_100%'!O126*65%,0)</f>
        <v>0</v>
      </c>
      <c r="V126" s="116">
        <f>ROUND('[2]HG 38_2017_100%'!P126*65%,0)</f>
        <v>0</v>
      </c>
      <c r="W126" s="116">
        <f>ROUND('[2]HG 38_2017_100%'!Q126*65%,0)</f>
        <v>0</v>
      </c>
      <c r="X126" s="116">
        <f>ROUND('[2]HG 38_2017_100%'!R126*65%,0)</f>
        <v>0</v>
      </c>
      <c r="Y126" s="116">
        <f>ROUND('[2]HG 38_2017_100%'!S126*65%,0)</f>
        <v>1564</v>
      </c>
      <c r="Z126" s="168"/>
      <c r="AA126" s="160"/>
      <c r="AB126" s="160"/>
      <c r="AC126" s="170"/>
      <c r="AD126" s="177"/>
      <c r="AE126" s="160"/>
      <c r="AF126" s="160"/>
      <c r="AG126" s="170"/>
      <c r="AH126" s="177"/>
      <c r="AI126" s="160"/>
      <c r="AJ126" s="170"/>
      <c r="AK126" s="173"/>
    </row>
    <row r="127" spans="1:37" x14ac:dyDescent="0.2">
      <c r="A127" s="180"/>
      <c r="B127" s="163"/>
      <c r="C127" s="163"/>
      <c r="D127" s="163"/>
      <c r="E127" s="163"/>
      <c r="F127" s="163"/>
      <c r="G127" s="163"/>
      <c r="H127" s="166"/>
      <c r="I127" s="117" t="s">
        <v>82</v>
      </c>
      <c r="J127" s="117"/>
      <c r="K127" s="117"/>
      <c r="L127" s="118"/>
      <c r="M127" s="115"/>
      <c r="N127" s="116">
        <f>ROUND('[2]HG 38_2017_100%'!N127*80%,0)</f>
        <v>0</v>
      </c>
      <c r="O127" s="116">
        <f>ROUND('[2]HG 38_2017_100%'!O127*80%,0)</f>
        <v>0</v>
      </c>
      <c r="P127" s="116">
        <f>ROUND('[2]HG 38_2017_100%'!P127*80%,0)</f>
        <v>0</v>
      </c>
      <c r="Q127" s="116">
        <f>ROUND('[2]HG 38_2017_100%'!Q127*80%,0)</f>
        <v>0</v>
      </c>
      <c r="R127" s="116">
        <f>ROUND('[2]HG 38_2017_100%'!R127*80%,0)</f>
        <v>0</v>
      </c>
      <c r="S127" s="116">
        <f>ROUND('[2]HG 38_2017_100%'!S127*80%,0)</f>
        <v>2019</v>
      </c>
      <c r="T127" s="116">
        <f>ROUND('[2]HG 38_2017_100%'!N127*65%,0)</f>
        <v>0</v>
      </c>
      <c r="U127" s="116">
        <f>ROUND('[2]HG 38_2017_100%'!O127*65%,0)</f>
        <v>0</v>
      </c>
      <c r="V127" s="116">
        <f>ROUND('[2]HG 38_2017_100%'!P127*65%,0)</f>
        <v>0</v>
      </c>
      <c r="W127" s="116">
        <f>ROUND('[2]HG 38_2017_100%'!Q127*65%,0)</f>
        <v>0</v>
      </c>
      <c r="X127" s="116">
        <f>ROUND('[2]HG 38_2017_100%'!R127*65%,0)</f>
        <v>0</v>
      </c>
      <c r="Y127" s="116">
        <f>ROUND('[2]HG 38_2017_100%'!S127*65%,0)</f>
        <v>1641</v>
      </c>
      <c r="Z127" s="168"/>
      <c r="AA127" s="160"/>
      <c r="AB127" s="160"/>
      <c r="AC127" s="170"/>
      <c r="AD127" s="177"/>
      <c r="AE127" s="160"/>
      <c r="AF127" s="160"/>
      <c r="AG127" s="170"/>
      <c r="AH127" s="177"/>
      <c r="AI127" s="160"/>
      <c r="AJ127" s="170"/>
      <c r="AK127" s="173"/>
    </row>
    <row r="128" spans="1:37" ht="13.5" thickBot="1" x14ac:dyDescent="0.25">
      <c r="A128" s="181"/>
      <c r="B128" s="164"/>
      <c r="C128" s="164"/>
      <c r="D128" s="164"/>
      <c r="E128" s="164"/>
      <c r="F128" s="164"/>
      <c r="G128" s="164"/>
      <c r="H128" s="167"/>
      <c r="I128" s="119" t="s">
        <v>37</v>
      </c>
      <c r="J128" s="119"/>
      <c r="K128" s="119"/>
      <c r="L128" s="120"/>
      <c r="M128" s="121"/>
      <c r="N128" s="122">
        <f>ROUND('[2]HG 38_2017_100%'!N128*80%,0)</f>
        <v>0</v>
      </c>
      <c r="O128" s="122">
        <f>ROUND('[2]HG 38_2017_100%'!O128*80%,0)</f>
        <v>0</v>
      </c>
      <c r="P128" s="122">
        <f>ROUND('[2]HG 38_2017_100%'!P128*80%,0)</f>
        <v>0</v>
      </c>
      <c r="Q128" s="122">
        <f>ROUND('[2]HG 38_2017_100%'!Q128*80%,0)</f>
        <v>0</v>
      </c>
      <c r="R128" s="122">
        <f>ROUND('[2]HG 38_2017_100%'!R128*80%,0)</f>
        <v>0</v>
      </c>
      <c r="S128" s="122">
        <f>ROUND('[2]HG 38_2017_100%'!S128*80%,0)</f>
        <v>2102</v>
      </c>
      <c r="T128" s="122">
        <f>ROUND('[2]HG 38_2017_100%'!N128*65%,0)</f>
        <v>0</v>
      </c>
      <c r="U128" s="122">
        <f>ROUND('[2]HG 38_2017_100%'!O128*65%,0)</f>
        <v>0</v>
      </c>
      <c r="V128" s="122">
        <f>ROUND('[2]HG 38_2017_100%'!P128*65%,0)</f>
        <v>0</v>
      </c>
      <c r="W128" s="122">
        <f>ROUND('[2]HG 38_2017_100%'!Q128*65%,0)</f>
        <v>0</v>
      </c>
      <c r="X128" s="122">
        <f>ROUND('[2]HG 38_2017_100%'!R128*65%,0)</f>
        <v>0</v>
      </c>
      <c r="Y128" s="122">
        <f>ROUND('[2]HG 38_2017_100%'!S128*65%,0)</f>
        <v>1708</v>
      </c>
      <c r="Z128" s="169"/>
      <c r="AA128" s="161"/>
      <c r="AB128" s="161"/>
      <c r="AC128" s="171"/>
      <c r="AD128" s="178"/>
      <c r="AE128" s="161"/>
      <c r="AF128" s="161"/>
      <c r="AG128" s="171"/>
      <c r="AH128" s="178"/>
      <c r="AI128" s="161"/>
      <c r="AJ128" s="171"/>
      <c r="AK128" s="173"/>
    </row>
    <row r="129" spans="1:37" x14ac:dyDescent="0.2">
      <c r="A129" s="179" t="s">
        <v>104</v>
      </c>
      <c r="B129" s="162" t="s">
        <v>91</v>
      </c>
      <c r="C129" s="182">
        <f>'[1]posturi 2009'!C31</f>
        <v>1144</v>
      </c>
      <c r="D129" s="182">
        <f>'[1]posturi 2009'!D31</f>
        <v>0</v>
      </c>
      <c r="E129" s="182">
        <f>'[1]posturi 2009'!E31</f>
        <v>343.2</v>
      </c>
      <c r="F129" s="182">
        <f>'[1]posturi 2009'!F31</f>
        <v>800.8</v>
      </c>
      <c r="G129" s="162" t="s">
        <v>91</v>
      </c>
      <c r="H129" s="165" t="s">
        <v>103</v>
      </c>
      <c r="I129" s="123" t="s">
        <v>100</v>
      </c>
      <c r="J129" s="123"/>
      <c r="K129" s="123"/>
      <c r="L129" s="124"/>
      <c r="M129" s="125"/>
      <c r="N129" s="126">
        <f>ROUND('[2]HG 38_2017_100%'!N129*80%,0)</f>
        <v>1422</v>
      </c>
      <c r="O129" s="126">
        <f>ROUND('[2]HG 38_2017_100%'!O129*80%,0)</f>
        <v>1494</v>
      </c>
      <c r="P129" s="126">
        <f>ROUND('[2]HG 38_2017_100%'!P129*80%,0)</f>
        <v>1554</v>
      </c>
      <c r="Q129" s="126">
        <f>ROUND('[2]HG 38_2017_100%'!Q129*80%,0)</f>
        <v>1614</v>
      </c>
      <c r="R129" s="126">
        <f>ROUND('[2]HG 38_2017_100%'!R129*80%,0)</f>
        <v>1660</v>
      </c>
      <c r="S129" s="126">
        <f>ROUND('[2]HG 38_2017_100%'!S129*80%,0)</f>
        <v>1705</v>
      </c>
      <c r="T129" s="126">
        <f>ROUND('[2]HG 38_2017_100%'!N129*65%,0)</f>
        <v>1156</v>
      </c>
      <c r="U129" s="126">
        <f>ROUND('[2]HG 38_2017_100%'!O129*65%,0)</f>
        <v>1214</v>
      </c>
      <c r="V129" s="126">
        <f>ROUND('[2]HG 38_2017_100%'!P129*65%,0)</f>
        <v>1262</v>
      </c>
      <c r="W129" s="126">
        <f>ROUND('[2]HG 38_2017_100%'!Q129*65%,0)</f>
        <v>1312</v>
      </c>
      <c r="X129" s="126">
        <f>ROUND('[2]HG 38_2017_100%'!R129*65%,0)</f>
        <v>1349</v>
      </c>
      <c r="Y129" s="126">
        <f>ROUND('[2]HG 38_2017_100%'!S129*65%,0)</f>
        <v>1385</v>
      </c>
      <c r="Z129" s="168" t="e">
        <f>AA129+AB129+AC129</f>
        <v>#REF!</v>
      </c>
      <c r="AA129" s="160" t="e">
        <f>D129*#REF!</f>
        <v>#REF!</v>
      </c>
      <c r="AB129" s="160" t="e">
        <f>E129*#REF!</f>
        <v>#REF!</v>
      </c>
      <c r="AC129" s="170" t="e">
        <f>F129*#REF!</f>
        <v>#REF!</v>
      </c>
      <c r="AD129" s="177">
        <f>AE129+AF129+AG129</f>
        <v>1597138.4</v>
      </c>
      <c r="AE129" s="160">
        <f>D129*M129</f>
        <v>0</v>
      </c>
      <c r="AF129" s="160">
        <f>E129*N129</f>
        <v>488030.39999999997</v>
      </c>
      <c r="AG129" s="170">
        <f>F129*Y129</f>
        <v>1109108</v>
      </c>
      <c r="AH129" s="177">
        <f>AI129+AJ129+AK129</f>
        <v>1597138.4</v>
      </c>
      <c r="AI129" s="160">
        <v>0</v>
      </c>
      <c r="AJ129" s="160">
        <f>E129*(N129)</f>
        <v>488030.39999999997</v>
      </c>
      <c r="AK129" s="170">
        <f>F129*(Y129)</f>
        <v>1109108</v>
      </c>
    </row>
    <row r="130" spans="1:37" x14ac:dyDescent="0.2">
      <c r="A130" s="180"/>
      <c r="B130" s="163"/>
      <c r="C130" s="163"/>
      <c r="D130" s="163"/>
      <c r="E130" s="163"/>
      <c r="F130" s="163"/>
      <c r="G130" s="163"/>
      <c r="H130" s="166"/>
      <c r="I130" s="113" t="s">
        <v>93</v>
      </c>
      <c r="J130" s="113"/>
      <c r="K130" s="113"/>
      <c r="L130" s="114"/>
      <c r="M130" s="115"/>
      <c r="N130" s="116">
        <f>ROUND('[2]HG 38_2017_100%'!N130*80%,0)</f>
        <v>0</v>
      </c>
      <c r="O130" s="116">
        <f>ROUND('[2]HG 38_2017_100%'!O130*80%,0)</f>
        <v>0</v>
      </c>
      <c r="P130" s="116">
        <f>ROUND('[2]HG 38_2017_100%'!P130*80%,0)</f>
        <v>0</v>
      </c>
      <c r="Q130" s="116">
        <f>ROUND('[2]HG 38_2017_100%'!Q130*80%,0)</f>
        <v>0</v>
      </c>
      <c r="R130" s="116">
        <f>ROUND('[2]HG 38_2017_100%'!R130*80%,0)</f>
        <v>0</v>
      </c>
      <c r="S130" s="116">
        <f>ROUND('[2]HG 38_2017_100%'!S130*80%,0)</f>
        <v>0</v>
      </c>
      <c r="T130" s="116">
        <f>ROUND('[2]HG 38_2017_100%'!N130*65%,0)</f>
        <v>0</v>
      </c>
      <c r="U130" s="116">
        <f>ROUND('[2]HG 38_2017_100%'!O130*65%,0)</f>
        <v>0</v>
      </c>
      <c r="V130" s="116">
        <f>ROUND('[2]HG 38_2017_100%'!P130*65%,0)</f>
        <v>0</v>
      </c>
      <c r="W130" s="116">
        <f>ROUND('[2]HG 38_2017_100%'!Q130*65%,0)</f>
        <v>0</v>
      </c>
      <c r="X130" s="116">
        <f>ROUND('[2]HG 38_2017_100%'!R130*65%,0)</f>
        <v>0</v>
      </c>
      <c r="Y130" s="116">
        <f>ROUND('[2]HG 38_2017_100%'!S130*65%,0)</f>
        <v>0</v>
      </c>
      <c r="Z130" s="168"/>
      <c r="AA130" s="160"/>
      <c r="AB130" s="160"/>
      <c r="AC130" s="170"/>
      <c r="AD130" s="177"/>
      <c r="AE130" s="160"/>
      <c r="AF130" s="160"/>
      <c r="AG130" s="170"/>
      <c r="AH130" s="177"/>
      <c r="AI130" s="160"/>
      <c r="AJ130" s="160"/>
      <c r="AK130" s="170"/>
    </row>
    <row r="131" spans="1:37" x14ac:dyDescent="0.2">
      <c r="A131" s="180"/>
      <c r="B131" s="163"/>
      <c r="C131" s="163"/>
      <c r="D131" s="163"/>
      <c r="E131" s="163"/>
      <c r="F131" s="163"/>
      <c r="G131" s="163"/>
      <c r="H131" s="166"/>
      <c r="I131" s="113" t="s">
        <v>75</v>
      </c>
      <c r="J131" s="113"/>
      <c r="K131" s="113"/>
      <c r="L131" s="114"/>
      <c r="M131" s="115"/>
      <c r="N131" s="116">
        <f>ROUND('[2]HG 38_2017_100%'!N131*80%,0)</f>
        <v>0</v>
      </c>
      <c r="O131" s="116">
        <f>ROUND('[2]HG 38_2017_100%'!O131*80%,0)</f>
        <v>0</v>
      </c>
      <c r="P131" s="116">
        <f>ROUND('[2]HG 38_2017_100%'!P131*80%,0)</f>
        <v>0</v>
      </c>
      <c r="Q131" s="116">
        <f>ROUND('[2]HG 38_2017_100%'!Q131*80%,0)</f>
        <v>0</v>
      </c>
      <c r="R131" s="116">
        <f>ROUND('[2]HG 38_2017_100%'!R131*80%,0)</f>
        <v>0</v>
      </c>
      <c r="S131" s="116">
        <f>ROUND('[2]HG 38_2017_100%'!S131*80%,0)</f>
        <v>0</v>
      </c>
      <c r="T131" s="116">
        <f>ROUND('[2]HG 38_2017_100%'!N131*65%,0)</f>
        <v>0</v>
      </c>
      <c r="U131" s="116">
        <f>ROUND('[2]HG 38_2017_100%'!O131*65%,0)</f>
        <v>0</v>
      </c>
      <c r="V131" s="116">
        <f>ROUND('[2]HG 38_2017_100%'!P131*65%,0)</f>
        <v>0</v>
      </c>
      <c r="W131" s="116">
        <f>ROUND('[2]HG 38_2017_100%'!Q131*65%,0)</f>
        <v>0</v>
      </c>
      <c r="X131" s="116">
        <f>ROUND('[2]HG 38_2017_100%'!R131*65%,0)</f>
        <v>0</v>
      </c>
      <c r="Y131" s="116">
        <f>ROUND('[2]HG 38_2017_100%'!S131*65%,0)</f>
        <v>0</v>
      </c>
      <c r="Z131" s="168"/>
      <c r="AA131" s="160"/>
      <c r="AB131" s="160"/>
      <c r="AC131" s="170"/>
      <c r="AD131" s="177"/>
      <c r="AE131" s="160"/>
      <c r="AF131" s="160"/>
      <c r="AG131" s="170"/>
      <c r="AH131" s="177"/>
      <c r="AI131" s="160"/>
      <c r="AJ131" s="160"/>
      <c r="AK131" s="170"/>
    </row>
    <row r="132" spans="1:37" x14ac:dyDescent="0.2">
      <c r="A132" s="180"/>
      <c r="B132" s="163"/>
      <c r="C132" s="163"/>
      <c r="D132" s="163"/>
      <c r="E132" s="163"/>
      <c r="F132" s="163"/>
      <c r="G132" s="163"/>
      <c r="H132" s="166"/>
      <c r="I132" s="113" t="s">
        <v>76</v>
      </c>
      <c r="J132" s="113"/>
      <c r="K132" s="113"/>
      <c r="L132" s="114"/>
      <c r="M132" s="115"/>
      <c r="N132" s="116">
        <f>ROUND('[2]HG 38_2017_100%'!N132*80%,0)</f>
        <v>0</v>
      </c>
      <c r="O132" s="116">
        <f>ROUND('[2]HG 38_2017_100%'!O132*80%,0)</f>
        <v>0</v>
      </c>
      <c r="P132" s="116">
        <f>ROUND('[2]HG 38_2017_100%'!P132*80%,0)</f>
        <v>0</v>
      </c>
      <c r="Q132" s="116">
        <f>ROUND('[2]HG 38_2017_100%'!Q132*80%,0)</f>
        <v>0</v>
      </c>
      <c r="R132" s="116">
        <f>ROUND('[2]HG 38_2017_100%'!R132*80%,0)</f>
        <v>0</v>
      </c>
      <c r="S132" s="116">
        <f>ROUND('[2]HG 38_2017_100%'!S132*80%,0)</f>
        <v>0</v>
      </c>
      <c r="T132" s="116">
        <f>ROUND('[2]HG 38_2017_100%'!N132*65%,0)</f>
        <v>0</v>
      </c>
      <c r="U132" s="116">
        <f>ROUND('[2]HG 38_2017_100%'!O132*65%,0)</f>
        <v>0</v>
      </c>
      <c r="V132" s="116">
        <f>ROUND('[2]HG 38_2017_100%'!P132*65%,0)</f>
        <v>0</v>
      </c>
      <c r="W132" s="116">
        <f>ROUND('[2]HG 38_2017_100%'!Q132*65%,0)</f>
        <v>0</v>
      </c>
      <c r="X132" s="116">
        <f>ROUND('[2]HG 38_2017_100%'!R132*65%,0)</f>
        <v>0</v>
      </c>
      <c r="Y132" s="116">
        <f>ROUND('[2]HG 38_2017_100%'!S132*65%,0)</f>
        <v>0</v>
      </c>
      <c r="Z132" s="168"/>
      <c r="AA132" s="160"/>
      <c r="AB132" s="160"/>
      <c r="AC132" s="170"/>
      <c r="AD132" s="177"/>
      <c r="AE132" s="160"/>
      <c r="AF132" s="160"/>
      <c r="AG132" s="170"/>
      <c r="AH132" s="177"/>
      <c r="AI132" s="160"/>
      <c r="AJ132" s="160"/>
      <c r="AK132" s="170"/>
    </row>
    <row r="133" spans="1:37" x14ac:dyDescent="0.2">
      <c r="A133" s="180"/>
      <c r="B133" s="163"/>
      <c r="C133" s="163"/>
      <c r="D133" s="163"/>
      <c r="E133" s="163"/>
      <c r="F133" s="163"/>
      <c r="G133" s="163"/>
      <c r="H133" s="166"/>
      <c r="I133" s="117" t="s">
        <v>77</v>
      </c>
      <c r="J133" s="117"/>
      <c r="K133" s="117"/>
      <c r="L133" s="118"/>
      <c r="M133" s="115"/>
      <c r="N133" s="116">
        <f>ROUND('[2]HG 38_2017_100%'!N133*80%,0)</f>
        <v>0</v>
      </c>
      <c r="O133" s="116">
        <f>ROUND('[2]HG 38_2017_100%'!O133*80%,0)</f>
        <v>0</v>
      </c>
      <c r="P133" s="116">
        <f>ROUND('[2]HG 38_2017_100%'!P133*80%,0)</f>
        <v>0</v>
      </c>
      <c r="Q133" s="116">
        <f>ROUND('[2]HG 38_2017_100%'!Q133*80%,0)</f>
        <v>0</v>
      </c>
      <c r="R133" s="116">
        <f>ROUND('[2]HG 38_2017_100%'!R133*80%,0)</f>
        <v>0</v>
      </c>
      <c r="S133" s="116">
        <f>ROUND('[2]HG 38_2017_100%'!S133*80%,0)</f>
        <v>0</v>
      </c>
      <c r="T133" s="116">
        <f>ROUND('[2]HG 38_2017_100%'!N133*65%,0)</f>
        <v>0</v>
      </c>
      <c r="U133" s="116">
        <f>ROUND('[2]HG 38_2017_100%'!O133*65%,0)</f>
        <v>0</v>
      </c>
      <c r="V133" s="116">
        <f>ROUND('[2]HG 38_2017_100%'!P133*65%,0)</f>
        <v>0</v>
      </c>
      <c r="W133" s="116">
        <f>ROUND('[2]HG 38_2017_100%'!Q133*65%,0)</f>
        <v>0</v>
      </c>
      <c r="X133" s="116">
        <f>ROUND('[2]HG 38_2017_100%'!R133*65%,0)</f>
        <v>0</v>
      </c>
      <c r="Y133" s="116">
        <f>ROUND('[2]HG 38_2017_100%'!S133*65%,0)</f>
        <v>0</v>
      </c>
      <c r="Z133" s="168"/>
      <c r="AA133" s="160"/>
      <c r="AB133" s="160"/>
      <c r="AC133" s="170"/>
      <c r="AD133" s="177"/>
      <c r="AE133" s="160"/>
      <c r="AF133" s="160"/>
      <c r="AG133" s="170"/>
      <c r="AH133" s="177"/>
      <c r="AI133" s="160"/>
      <c r="AJ133" s="160"/>
      <c r="AK133" s="170"/>
    </row>
    <row r="134" spans="1:37" x14ac:dyDescent="0.2">
      <c r="A134" s="180"/>
      <c r="B134" s="163"/>
      <c r="C134" s="163"/>
      <c r="D134" s="163"/>
      <c r="E134" s="163"/>
      <c r="F134" s="163"/>
      <c r="G134" s="163"/>
      <c r="H134" s="166"/>
      <c r="I134" s="117" t="s">
        <v>78</v>
      </c>
      <c r="J134" s="117"/>
      <c r="K134" s="117"/>
      <c r="L134" s="118"/>
      <c r="M134" s="115"/>
      <c r="N134" s="116">
        <f>ROUND('[2]HG 38_2017_100%'!N134*80%,0)</f>
        <v>0</v>
      </c>
      <c r="O134" s="116">
        <f>ROUND('[2]HG 38_2017_100%'!O134*80%,0)</f>
        <v>0</v>
      </c>
      <c r="P134" s="116">
        <f>ROUND('[2]HG 38_2017_100%'!P134*80%,0)</f>
        <v>0</v>
      </c>
      <c r="Q134" s="116">
        <f>ROUND('[2]HG 38_2017_100%'!Q134*80%,0)</f>
        <v>0</v>
      </c>
      <c r="R134" s="116">
        <f>ROUND('[2]HG 38_2017_100%'!R134*80%,0)</f>
        <v>0</v>
      </c>
      <c r="S134" s="116">
        <f>ROUND('[2]HG 38_2017_100%'!S134*80%,0)</f>
        <v>0</v>
      </c>
      <c r="T134" s="116">
        <f>ROUND('[2]HG 38_2017_100%'!N134*65%,0)</f>
        <v>0</v>
      </c>
      <c r="U134" s="116">
        <f>ROUND('[2]HG 38_2017_100%'!O134*65%,0)</f>
        <v>0</v>
      </c>
      <c r="V134" s="116">
        <f>ROUND('[2]HG 38_2017_100%'!P134*65%,0)</f>
        <v>0</v>
      </c>
      <c r="W134" s="116">
        <f>ROUND('[2]HG 38_2017_100%'!Q134*65%,0)</f>
        <v>0</v>
      </c>
      <c r="X134" s="116">
        <f>ROUND('[2]HG 38_2017_100%'!R134*65%,0)</f>
        <v>0</v>
      </c>
      <c r="Y134" s="116">
        <f>ROUND('[2]HG 38_2017_100%'!S134*65%,0)</f>
        <v>0</v>
      </c>
      <c r="Z134" s="168"/>
      <c r="AA134" s="160"/>
      <c r="AB134" s="160"/>
      <c r="AC134" s="170"/>
      <c r="AD134" s="177"/>
      <c r="AE134" s="160"/>
      <c r="AF134" s="160"/>
      <c r="AG134" s="170"/>
      <c r="AH134" s="177"/>
      <c r="AI134" s="160"/>
      <c r="AJ134" s="160"/>
      <c r="AK134" s="170"/>
    </row>
    <row r="135" spans="1:37" x14ac:dyDescent="0.2">
      <c r="A135" s="180"/>
      <c r="B135" s="163"/>
      <c r="C135" s="163"/>
      <c r="D135" s="163"/>
      <c r="E135" s="163"/>
      <c r="F135" s="163"/>
      <c r="G135" s="163"/>
      <c r="H135" s="166"/>
      <c r="I135" s="117" t="s">
        <v>79</v>
      </c>
      <c r="J135" s="117"/>
      <c r="K135" s="117"/>
      <c r="L135" s="118"/>
      <c r="M135" s="115"/>
      <c r="N135" s="116">
        <f>ROUND('[2]HG 38_2017_100%'!N135*80%,0)</f>
        <v>0</v>
      </c>
      <c r="O135" s="116">
        <f>ROUND('[2]HG 38_2017_100%'!O135*80%,0)</f>
        <v>0</v>
      </c>
      <c r="P135" s="116">
        <f>ROUND('[2]HG 38_2017_100%'!P135*80%,0)</f>
        <v>0</v>
      </c>
      <c r="Q135" s="116">
        <f>ROUND('[2]HG 38_2017_100%'!Q135*80%,0)</f>
        <v>0</v>
      </c>
      <c r="R135" s="116">
        <f>ROUND('[2]HG 38_2017_100%'!R135*80%,0)</f>
        <v>0</v>
      </c>
      <c r="S135" s="116">
        <f>ROUND('[2]HG 38_2017_100%'!S135*80%,0)</f>
        <v>0</v>
      </c>
      <c r="T135" s="116">
        <f>ROUND('[2]HG 38_2017_100%'!N135*65%,0)</f>
        <v>0</v>
      </c>
      <c r="U135" s="116">
        <f>ROUND('[2]HG 38_2017_100%'!O135*65%,0)</f>
        <v>0</v>
      </c>
      <c r="V135" s="116">
        <f>ROUND('[2]HG 38_2017_100%'!P135*65%,0)</f>
        <v>0</v>
      </c>
      <c r="W135" s="116">
        <f>ROUND('[2]HG 38_2017_100%'!Q135*65%,0)</f>
        <v>0</v>
      </c>
      <c r="X135" s="116">
        <f>ROUND('[2]HG 38_2017_100%'!R135*65%,0)</f>
        <v>0</v>
      </c>
      <c r="Y135" s="116">
        <f>ROUND('[2]HG 38_2017_100%'!S135*65%,0)</f>
        <v>0</v>
      </c>
      <c r="Z135" s="168"/>
      <c r="AA135" s="160"/>
      <c r="AB135" s="160"/>
      <c r="AC135" s="170"/>
      <c r="AD135" s="177"/>
      <c r="AE135" s="160"/>
      <c r="AF135" s="160"/>
      <c r="AG135" s="170"/>
      <c r="AH135" s="177"/>
      <c r="AI135" s="160"/>
      <c r="AJ135" s="160"/>
      <c r="AK135" s="170"/>
    </row>
    <row r="136" spans="1:37" x14ac:dyDescent="0.2">
      <c r="A136" s="180"/>
      <c r="B136" s="163"/>
      <c r="C136" s="163"/>
      <c r="D136" s="163"/>
      <c r="E136" s="163"/>
      <c r="F136" s="163"/>
      <c r="G136" s="163"/>
      <c r="H136" s="166"/>
      <c r="I136" s="117" t="s">
        <v>80</v>
      </c>
      <c r="J136" s="117"/>
      <c r="K136" s="117"/>
      <c r="L136" s="118"/>
      <c r="M136" s="115"/>
      <c r="N136" s="116">
        <f>ROUND('[2]HG 38_2017_100%'!N136*80%,0)</f>
        <v>0</v>
      </c>
      <c r="O136" s="116">
        <f>ROUND('[2]HG 38_2017_100%'!O136*80%,0)</f>
        <v>0</v>
      </c>
      <c r="P136" s="116">
        <f>ROUND('[2]HG 38_2017_100%'!P136*80%,0)</f>
        <v>0</v>
      </c>
      <c r="Q136" s="116">
        <f>ROUND('[2]HG 38_2017_100%'!Q136*80%,0)</f>
        <v>0</v>
      </c>
      <c r="R136" s="116">
        <f>ROUND('[2]HG 38_2017_100%'!R136*80%,0)</f>
        <v>0</v>
      </c>
      <c r="S136" s="116">
        <f>ROUND('[2]HG 38_2017_100%'!S136*80%,0)</f>
        <v>0</v>
      </c>
      <c r="T136" s="116">
        <f>ROUND('[2]HG 38_2017_100%'!N136*65%,0)</f>
        <v>0</v>
      </c>
      <c r="U136" s="116">
        <f>ROUND('[2]HG 38_2017_100%'!O136*65%,0)</f>
        <v>0</v>
      </c>
      <c r="V136" s="116">
        <f>ROUND('[2]HG 38_2017_100%'!P136*65%,0)</f>
        <v>0</v>
      </c>
      <c r="W136" s="116">
        <f>ROUND('[2]HG 38_2017_100%'!Q136*65%,0)</f>
        <v>0</v>
      </c>
      <c r="X136" s="116">
        <f>ROUND('[2]HG 38_2017_100%'!R136*65%,0)</f>
        <v>0</v>
      </c>
      <c r="Y136" s="116">
        <f>ROUND('[2]HG 38_2017_100%'!S136*65%,0)</f>
        <v>0</v>
      </c>
      <c r="Z136" s="168"/>
      <c r="AA136" s="160"/>
      <c r="AB136" s="160"/>
      <c r="AC136" s="170"/>
      <c r="AD136" s="177"/>
      <c r="AE136" s="160"/>
      <c r="AF136" s="160"/>
      <c r="AG136" s="170"/>
      <c r="AH136" s="177"/>
      <c r="AI136" s="160"/>
      <c r="AJ136" s="160"/>
      <c r="AK136" s="170"/>
    </row>
    <row r="137" spans="1:37" x14ac:dyDescent="0.2">
      <c r="A137" s="180"/>
      <c r="B137" s="163"/>
      <c r="C137" s="163"/>
      <c r="D137" s="163"/>
      <c r="E137" s="163"/>
      <c r="F137" s="163"/>
      <c r="G137" s="163"/>
      <c r="H137" s="166"/>
      <c r="I137" s="117" t="s">
        <v>81</v>
      </c>
      <c r="J137" s="117"/>
      <c r="K137" s="117"/>
      <c r="L137" s="118"/>
      <c r="M137" s="115"/>
      <c r="N137" s="116">
        <f>ROUND('[2]HG 38_2017_100%'!N137*80%,0)</f>
        <v>0</v>
      </c>
      <c r="O137" s="116">
        <f>ROUND('[2]HG 38_2017_100%'!O137*80%,0)</f>
        <v>0</v>
      </c>
      <c r="P137" s="116">
        <f>ROUND('[2]HG 38_2017_100%'!P137*80%,0)</f>
        <v>0</v>
      </c>
      <c r="Q137" s="116">
        <f>ROUND('[2]HG 38_2017_100%'!Q137*80%,0)</f>
        <v>0</v>
      </c>
      <c r="R137" s="116">
        <f>ROUND('[2]HG 38_2017_100%'!R137*80%,0)</f>
        <v>0</v>
      </c>
      <c r="S137" s="116">
        <f>ROUND('[2]HG 38_2017_100%'!S137*80%,0)</f>
        <v>0</v>
      </c>
      <c r="T137" s="116">
        <f>ROUND('[2]HG 38_2017_100%'!N137*65%,0)</f>
        <v>0</v>
      </c>
      <c r="U137" s="116">
        <f>ROUND('[2]HG 38_2017_100%'!O137*65%,0)</f>
        <v>0</v>
      </c>
      <c r="V137" s="116">
        <f>ROUND('[2]HG 38_2017_100%'!P137*65%,0)</f>
        <v>0</v>
      </c>
      <c r="W137" s="116">
        <f>ROUND('[2]HG 38_2017_100%'!Q137*65%,0)</f>
        <v>0</v>
      </c>
      <c r="X137" s="116">
        <f>ROUND('[2]HG 38_2017_100%'!R137*65%,0)</f>
        <v>0</v>
      </c>
      <c r="Y137" s="116">
        <f>ROUND('[2]HG 38_2017_100%'!S137*65%,0)</f>
        <v>0</v>
      </c>
      <c r="Z137" s="168"/>
      <c r="AA137" s="160"/>
      <c r="AB137" s="160"/>
      <c r="AC137" s="170"/>
      <c r="AD137" s="177"/>
      <c r="AE137" s="160"/>
      <c r="AF137" s="160"/>
      <c r="AG137" s="170"/>
      <c r="AH137" s="177"/>
      <c r="AI137" s="160"/>
      <c r="AJ137" s="160"/>
      <c r="AK137" s="170"/>
    </row>
    <row r="138" spans="1:37" x14ac:dyDescent="0.2">
      <c r="A138" s="180"/>
      <c r="B138" s="163"/>
      <c r="C138" s="163"/>
      <c r="D138" s="163"/>
      <c r="E138" s="163"/>
      <c r="F138" s="163"/>
      <c r="G138" s="163"/>
      <c r="H138" s="166"/>
      <c r="I138" s="117" t="s">
        <v>82</v>
      </c>
      <c r="J138" s="117"/>
      <c r="K138" s="117"/>
      <c r="L138" s="118"/>
      <c r="M138" s="115"/>
      <c r="N138" s="116">
        <f>ROUND('[2]HG 38_2017_100%'!N138*80%,0)</f>
        <v>0</v>
      </c>
      <c r="O138" s="116">
        <f>ROUND('[2]HG 38_2017_100%'!O138*80%,0)</f>
        <v>0</v>
      </c>
      <c r="P138" s="116">
        <f>ROUND('[2]HG 38_2017_100%'!P138*80%,0)</f>
        <v>0</v>
      </c>
      <c r="Q138" s="116">
        <f>ROUND('[2]HG 38_2017_100%'!Q138*80%,0)</f>
        <v>0</v>
      </c>
      <c r="R138" s="116">
        <f>ROUND('[2]HG 38_2017_100%'!R138*80%,0)</f>
        <v>0</v>
      </c>
      <c r="S138" s="116">
        <f>ROUND('[2]HG 38_2017_100%'!S138*80%,0)</f>
        <v>0</v>
      </c>
      <c r="T138" s="116">
        <f>ROUND('[2]HG 38_2017_100%'!N138*65%,0)</f>
        <v>0</v>
      </c>
      <c r="U138" s="116">
        <f>ROUND('[2]HG 38_2017_100%'!O138*65%,0)</f>
        <v>0</v>
      </c>
      <c r="V138" s="116">
        <f>ROUND('[2]HG 38_2017_100%'!P138*65%,0)</f>
        <v>0</v>
      </c>
      <c r="W138" s="116">
        <f>ROUND('[2]HG 38_2017_100%'!Q138*65%,0)</f>
        <v>0</v>
      </c>
      <c r="X138" s="116">
        <f>ROUND('[2]HG 38_2017_100%'!R138*65%,0)</f>
        <v>0</v>
      </c>
      <c r="Y138" s="116">
        <f>ROUND('[2]HG 38_2017_100%'!S138*65%,0)</f>
        <v>0</v>
      </c>
      <c r="Z138" s="168"/>
      <c r="AA138" s="160"/>
      <c r="AB138" s="160"/>
      <c r="AC138" s="170"/>
      <c r="AD138" s="177"/>
      <c r="AE138" s="160"/>
      <c r="AF138" s="160"/>
      <c r="AG138" s="170"/>
      <c r="AH138" s="177"/>
      <c r="AI138" s="160"/>
      <c r="AJ138" s="160"/>
      <c r="AK138" s="170"/>
    </row>
    <row r="139" spans="1:37" ht="13.5" thickBot="1" x14ac:dyDescent="0.25">
      <c r="A139" s="181"/>
      <c r="B139" s="164"/>
      <c r="C139" s="164"/>
      <c r="D139" s="164"/>
      <c r="E139" s="164"/>
      <c r="F139" s="164"/>
      <c r="G139" s="164"/>
      <c r="H139" s="167"/>
      <c r="I139" s="119" t="s">
        <v>37</v>
      </c>
      <c r="J139" s="119"/>
      <c r="K139" s="119"/>
      <c r="L139" s="120"/>
      <c r="M139" s="121"/>
      <c r="N139" s="116">
        <f>ROUND('[2]HG 38_2017_100%'!N139*80%,0)</f>
        <v>0</v>
      </c>
      <c r="O139" s="116">
        <f>ROUND('[2]HG 38_2017_100%'!O139*80%,0)</f>
        <v>0</v>
      </c>
      <c r="P139" s="116">
        <f>ROUND('[2]HG 38_2017_100%'!P139*80%,0)</f>
        <v>0</v>
      </c>
      <c r="Q139" s="116">
        <f>ROUND('[2]HG 38_2017_100%'!Q139*80%,0)</f>
        <v>0</v>
      </c>
      <c r="R139" s="116">
        <f>ROUND('[2]HG 38_2017_100%'!R139*80%,0)</f>
        <v>0</v>
      </c>
      <c r="S139" s="116">
        <f>ROUND('[2]HG 38_2017_100%'!S139*80%,0)</f>
        <v>0</v>
      </c>
      <c r="T139" s="116">
        <f>ROUND('[2]HG 38_2017_100%'!N139*65%,0)</f>
        <v>0</v>
      </c>
      <c r="U139" s="116">
        <f>ROUND('[2]HG 38_2017_100%'!O139*65%,0)</f>
        <v>0</v>
      </c>
      <c r="V139" s="116">
        <f>ROUND('[2]HG 38_2017_100%'!P139*65%,0)</f>
        <v>0</v>
      </c>
      <c r="W139" s="116">
        <f>ROUND('[2]HG 38_2017_100%'!Q139*65%,0)</f>
        <v>0</v>
      </c>
      <c r="X139" s="116">
        <f>ROUND('[2]HG 38_2017_100%'!R139*65%,0)</f>
        <v>0</v>
      </c>
      <c r="Y139" s="116">
        <f>ROUND('[2]HG 38_2017_100%'!S139*65%,0)</f>
        <v>0</v>
      </c>
      <c r="Z139" s="169"/>
      <c r="AA139" s="161"/>
      <c r="AB139" s="161"/>
      <c r="AC139" s="171"/>
      <c r="AD139" s="178"/>
      <c r="AE139" s="161"/>
      <c r="AF139" s="161"/>
      <c r="AG139" s="171"/>
      <c r="AH139" s="178"/>
      <c r="AI139" s="161"/>
      <c r="AJ139" s="161"/>
      <c r="AK139" s="171"/>
    </row>
    <row r="140" spans="1:37" x14ac:dyDescent="0.2">
      <c r="L140" s="159"/>
    </row>
    <row r="141" spans="1:37" x14ac:dyDescent="0.2">
      <c r="L141" s="159"/>
    </row>
    <row r="142" spans="1:37" x14ac:dyDescent="0.2">
      <c r="L142" s="159"/>
    </row>
    <row r="143" spans="1:37" x14ac:dyDescent="0.2">
      <c r="L143" s="159"/>
    </row>
    <row r="144" spans="1:37" x14ac:dyDescent="0.2">
      <c r="L144" s="159"/>
    </row>
    <row r="145" spans="12:12" x14ac:dyDescent="0.2">
      <c r="L145" s="159"/>
    </row>
    <row r="146" spans="12:12" x14ac:dyDescent="0.2">
      <c r="L146" s="159"/>
    </row>
    <row r="147" spans="12:12" x14ac:dyDescent="0.2">
      <c r="L147" s="159"/>
    </row>
    <row r="148" spans="12:12" x14ac:dyDescent="0.2">
      <c r="L148" s="159"/>
    </row>
    <row r="149" spans="12:12" x14ac:dyDescent="0.2">
      <c r="L149" s="159"/>
    </row>
    <row r="150" spans="12:12" x14ac:dyDescent="0.2">
      <c r="L150" s="159"/>
    </row>
    <row r="151" spans="12:12" x14ac:dyDescent="0.2">
      <c r="L151" s="159"/>
    </row>
    <row r="152" spans="12:12" x14ac:dyDescent="0.2">
      <c r="L152" s="159"/>
    </row>
    <row r="153" spans="12:12" x14ac:dyDescent="0.2">
      <c r="L153" s="159"/>
    </row>
    <row r="154" spans="12:12" x14ac:dyDescent="0.2">
      <c r="L154" s="159"/>
    </row>
    <row r="155" spans="12:12" x14ac:dyDescent="0.2">
      <c r="L155" s="159"/>
    </row>
    <row r="156" spans="12:12" x14ac:dyDescent="0.2">
      <c r="L156" s="159"/>
    </row>
    <row r="157" spans="12:12" x14ac:dyDescent="0.2">
      <c r="L157" s="159"/>
    </row>
    <row r="158" spans="12:12" x14ac:dyDescent="0.2">
      <c r="L158" s="159"/>
    </row>
    <row r="159" spans="12:12" x14ac:dyDescent="0.2">
      <c r="L159" s="159"/>
    </row>
    <row r="160" spans="12:12" x14ac:dyDescent="0.2">
      <c r="L160" s="159"/>
    </row>
    <row r="161" spans="12:12" x14ac:dyDescent="0.2">
      <c r="L161" s="159"/>
    </row>
    <row r="162" spans="12:12" x14ac:dyDescent="0.2">
      <c r="L162" s="159"/>
    </row>
    <row r="163" spans="12:12" x14ac:dyDescent="0.2">
      <c r="L163" s="159"/>
    </row>
    <row r="164" spans="12:12" x14ac:dyDescent="0.2">
      <c r="L164" s="159"/>
    </row>
    <row r="165" spans="12:12" x14ac:dyDescent="0.2">
      <c r="L165" s="159"/>
    </row>
    <row r="166" spans="12:12" x14ac:dyDescent="0.2">
      <c r="L166" s="159"/>
    </row>
    <row r="167" spans="12:12" x14ac:dyDescent="0.2">
      <c r="L167" s="159"/>
    </row>
    <row r="168" spans="12:12" x14ac:dyDescent="0.2">
      <c r="L168" s="159"/>
    </row>
    <row r="169" spans="12:12" x14ac:dyDescent="0.2">
      <c r="L169" s="159"/>
    </row>
    <row r="170" spans="12:12" x14ac:dyDescent="0.2">
      <c r="L170" s="159"/>
    </row>
    <row r="171" spans="12:12" x14ac:dyDescent="0.2">
      <c r="L171" s="159"/>
    </row>
    <row r="172" spans="12:12" x14ac:dyDescent="0.2">
      <c r="L172" s="159"/>
    </row>
    <row r="173" spans="12:12" x14ac:dyDescent="0.2">
      <c r="L173" s="159"/>
    </row>
    <row r="174" spans="12:12" x14ac:dyDescent="0.2">
      <c r="L174" s="159"/>
    </row>
    <row r="175" spans="12:12" x14ac:dyDescent="0.2">
      <c r="L175" s="159"/>
    </row>
    <row r="176" spans="12:12" x14ac:dyDescent="0.2">
      <c r="L176" s="159"/>
    </row>
    <row r="177" spans="12:12" x14ac:dyDescent="0.2">
      <c r="L177" s="159"/>
    </row>
    <row r="178" spans="12:12" x14ac:dyDescent="0.2">
      <c r="L178" s="159"/>
    </row>
    <row r="179" spans="12:12" x14ac:dyDescent="0.2">
      <c r="L179" s="159"/>
    </row>
    <row r="180" spans="12:12" x14ac:dyDescent="0.2">
      <c r="L180" s="159"/>
    </row>
    <row r="181" spans="12:12" x14ac:dyDescent="0.2">
      <c r="L181" s="159"/>
    </row>
    <row r="182" spans="12:12" x14ac:dyDescent="0.2">
      <c r="L182" s="159"/>
    </row>
    <row r="183" spans="12:12" x14ac:dyDescent="0.2">
      <c r="L183" s="159"/>
    </row>
    <row r="184" spans="12:12" x14ac:dyDescent="0.2">
      <c r="L184" s="159"/>
    </row>
    <row r="185" spans="12:12" x14ac:dyDescent="0.2">
      <c r="L185" s="159"/>
    </row>
    <row r="186" spans="12:12" x14ac:dyDescent="0.2">
      <c r="L186" s="159"/>
    </row>
    <row r="187" spans="12:12" x14ac:dyDescent="0.2">
      <c r="L187" s="159"/>
    </row>
    <row r="188" spans="12:12" x14ac:dyDescent="0.2">
      <c r="L188" s="159"/>
    </row>
    <row r="189" spans="12:12" x14ac:dyDescent="0.2">
      <c r="L189" s="159"/>
    </row>
    <row r="190" spans="12:12" x14ac:dyDescent="0.2">
      <c r="L190" s="159"/>
    </row>
    <row r="191" spans="12:12" x14ac:dyDescent="0.2">
      <c r="L191" s="159"/>
    </row>
    <row r="192" spans="12:12" x14ac:dyDescent="0.2">
      <c r="L192" s="159"/>
    </row>
    <row r="193" spans="12:12" x14ac:dyDescent="0.2">
      <c r="L193" s="159"/>
    </row>
    <row r="194" spans="12:12" x14ac:dyDescent="0.2">
      <c r="L194" s="159"/>
    </row>
    <row r="195" spans="12:12" x14ac:dyDescent="0.2">
      <c r="L195" s="159"/>
    </row>
    <row r="196" spans="12:12" x14ac:dyDescent="0.2">
      <c r="L196" s="159"/>
    </row>
    <row r="197" spans="12:12" x14ac:dyDescent="0.2">
      <c r="L197" s="159"/>
    </row>
    <row r="198" spans="12:12" x14ac:dyDescent="0.2">
      <c r="L198" s="159"/>
    </row>
    <row r="199" spans="12:12" x14ac:dyDescent="0.2">
      <c r="L199" s="159"/>
    </row>
    <row r="200" spans="12:12" x14ac:dyDescent="0.2">
      <c r="L200" s="159"/>
    </row>
    <row r="201" spans="12:12" x14ac:dyDescent="0.2">
      <c r="L201" s="159"/>
    </row>
    <row r="202" spans="12:12" x14ac:dyDescent="0.2">
      <c r="L202" s="159"/>
    </row>
    <row r="203" spans="12:12" x14ac:dyDescent="0.2">
      <c r="L203" s="159"/>
    </row>
    <row r="204" spans="12:12" x14ac:dyDescent="0.2">
      <c r="L204" s="159"/>
    </row>
    <row r="205" spans="12:12" x14ac:dyDescent="0.2">
      <c r="L205" s="159"/>
    </row>
    <row r="206" spans="12:12" x14ac:dyDescent="0.2">
      <c r="L206" s="159"/>
    </row>
    <row r="207" spans="12:12" x14ac:dyDescent="0.2">
      <c r="L207" s="159"/>
    </row>
    <row r="208" spans="12:12" x14ac:dyDescent="0.2">
      <c r="L208" s="159"/>
    </row>
    <row r="209" spans="12:12" x14ac:dyDescent="0.2">
      <c r="L209" s="159"/>
    </row>
    <row r="210" spans="12:12" x14ac:dyDescent="0.2">
      <c r="L210" s="159"/>
    </row>
    <row r="211" spans="12:12" x14ac:dyDescent="0.2">
      <c r="L211" s="159"/>
    </row>
    <row r="212" spans="12:12" x14ac:dyDescent="0.2">
      <c r="L212" s="159"/>
    </row>
    <row r="213" spans="12:12" x14ac:dyDescent="0.2">
      <c r="L213" s="159"/>
    </row>
    <row r="214" spans="12:12" x14ac:dyDescent="0.2">
      <c r="L214" s="159"/>
    </row>
    <row r="215" spans="12:12" x14ac:dyDescent="0.2">
      <c r="L215" s="159"/>
    </row>
    <row r="216" spans="12:12" x14ac:dyDescent="0.2">
      <c r="L216" s="159"/>
    </row>
    <row r="217" spans="12:12" x14ac:dyDescent="0.2">
      <c r="L217" s="159"/>
    </row>
    <row r="218" spans="12:12" x14ac:dyDescent="0.2">
      <c r="L218" s="159"/>
    </row>
    <row r="219" spans="12:12" x14ac:dyDescent="0.2">
      <c r="L219" s="159"/>
    </row>
    <row r="220" spans="12:12" x14ac:dyDescent="0.2">
      <c r="L220" s="159"/>
    </row>
    <row r="221" spans="12:12" x14ac:dyDescent="0.2">
      <c r="L221" s="159"/>
    </row>
    <row r="222" spans="12:12" x14ac:dyDescent="0.2">
      <c r="L222" s="159"/>
    </row>
    <row r="223" spans="12:12" x14ac:dyDescent="0.2">
      <c r="L223" s="159"/>
    </row>
    <row r="224" spans="12:12" x14ac:dyDescent="0.2">
      <c r="L224" s="159"/>
    </row>
    <row r="225" spans="12:12" x14ac:dyDescent="0.2">
      <c r="L225" s="159"/>
    </row>
    <row r="226" spans="12:12" x14ac:dyDescent="0.2">
      <c r="L226" s="159"/>
    </row>
    <row r="227" spans="12:12" x14ac:dyDescent="0.2">
      <c r="L227" s="159"/>
    </row>
    <row r="228" spans="12:12" x14ac:dyDescent="0.2">
      <c r="L228" s="159"/>
    </row>
    <row r="229" spans="12:12" x14ac:dyDescent="0.2">
      <c r="L229" s="159"/>
    </row>
    <row r="230" spans="12:12" x14ac:dyDescent="0.2">
      <c r="L230" s="159"/>
    </row>
    <row r="231" spans="12:12" x14ac:dyDescent="0.2">
      <c r="L231" s="159"/>
    </row>
    <row r="232" spans="12:12" x14ac:dyDescent="0.2">
      <c r="L232" s="159"/>
    </row>
    <row r="233" spans="12:12" x14ac:dyDescent="0.2">
      <c r="L233" s="159"/>
    </row>
    <row r="234" spans="12:12" x14ac:dyDescent="0.2">
      <c r="L234" s="159"/>
    </row>
    <row r="235" spans="12:12" x14ac:dyDescent="0.2">
      <c r="L235" s="159"/>
    </row>
    <row r="236" spans="12:12" x14ac:dyDescent="0.2">
      <c r="L236" s="159"/>
    </row>
    <row r="237" spans="12:12" x14ac:dyDescent="0.2">
      <c r="L237" s="159"/>
    </row>
    <row r="238" spans="12:12" x14ac:dyDescent="0.2">
      <c r="L238" s="159"/>
    </row>
    <row r="239" spans="12:12" x14ac:dyDescent="0.2">
      <c r="L239" s="159"/>
    </row>
    <row r="240" spans="12:12" x14ac:dyDescent="0.2">
      <c r="L240" s="159"/>
    </row>
    <row r="241" spans="12:12" x14ac:dyDescent="0.2">
      <c r="L241" s="159"/>
    </row>
    <row r="242" spans="12:12" x14ac:dyDescent="0.2">
      <c r="L242" s="159"/>
    </row>
    <row r="243" spans="12:12" x14ac:dyDescent="0.2">
      <c r="L243" s="159"/>
    </row>
    <row r="244" spans="12:12" x14ac:dyDescent="0.2">
      <c r="L244" s="159"/>
    </row>
    <row r="245" spans="12:12" x14ac:dyDescent="0.2">
      <c r="L245" s="159"/>
    </row>
    <row r="246" spans="12:12" x14ac:dyDescent="0.2">
      <c r="L246" s="159"/>
    </row>
    <row r="247" spans="12:12" x14ac:dyDescent="0.2">
      <c r="L247" s="159"/>
    </row>
    <row r="248" spans="12:12" x14ac:dyDescent="0.2">
      <c r="L248" s="159"/>
    </row>
    <row r="249" spans="12:12" x14ac:dyDescent="0.2">
      <c r="L249" s="159"/>
    </row>
    <row r="250" spans="12:12" x14ac:dyDescent="0.2">
      <c r="L250" s="159"/>
    </row>
    <row r="251" spans="12:12" x14ac:dyDescent="0.2">
      <c r="L251" s="159"/>
    </row>
    <row r="252" spans="12:12" x14ac:dyDescent="0.2">
      <c r="L252" s="159"/>
    </row>
    <row r="253" spans="12:12" x14ac:dyDescent="0.2">
      <c r="L253" s="159"/>
    </row>
    <row r="254" spans="12:12" x14ac:dyDescent="0.2">
      <c r="L254" s="159"/>
    </row>
    <row r="255" spans="12:12" x14ac:dyDescent="0.2">
      <c r="L255" s="159"/>
    </row>
    <row r="256" spans="12:12" x14ac:dyDescent="0.2">
      <c r="L256" s="159"/>
    </row>
    <row r="257" spans="12:12" x14ac:dyDescent="0.2">
      <c r="L257" s="159"/>
    </row>
    <row r="258" spans="12:12" x14ac:dyDescent="0.2">
      <c r="L258" s="159"/>
    </row>
    <row r="259" spans="12:12" x14ac:dyDescent="0.2">
      <c r="L259" s="159"/>
    </row>
    <row r="260" spans="12:12" x14ac:dyDescent="0.2">
      <c r="L260" s="159"/>
    </row>
    <row r="261" spans="12:12" x14ac:dyDescent="0.2">
      <c r="L261" s="159"/>
    </row>
    <row r="262" spans="12:12" x14ac:dyDescent="0.2">
      <c r="L262" s="159"/>
    </row>
    <row r="263" spans="12:12" x14ac:dyDescent="0.2">
      <c r="L263" s="159"/>
    </row>
    <row r="264" spans="12:12" x14ac:dyDescent="0.2">
      <c r="L264" s="159"/>
    </row>
    <row r="265" spans="12:12" x14ac:dyDescent="0.2">
      <c r="L265" s="159"/>
    </row>
    <row r="266" spans="12:12" x14ac:dyDescent="0.2">
      <c r="L266" s="159"/>
    </row>
    <row r="267" spans="12:12" x14ac:dyDescent="0.2">
      <c r="L267" s="159"/>
    </row>
    <row r="268" spans="12:12" x14ac:dyDescent="0.2">
      <c r="L268" s="159"/>
    </row>
    <row r="269" spans="12:12" x14ac:dyDescent="0.2">
      <c r="L269" s="159"/>
    </row>
    <row r="270" spans="12:12" x14ac:dyDescent="0.2">
      <c r="L270" s="159"/>
    </row>
    <row r="271" spans="12:12" x14ac:dyDescent="0.2">
      <c r="L271" s="159"/>
    </row>
    <row r="272" spans="12:12" x14ac:dyDescent="0.2">
      <c r="L272" s="159"/>
    </row>
    <row r="273" spans="12:12" x14ac:dyDescent="0.2">
      <c r="L273" s="159"/>
    </row>
    <row r="274" spans="12:12" x14ac:dyDescent="0.2">
      <c r="L274" s="159"/>
    </row>
    <row r="275" spans="12:12" x14ac:dyDescent="0.2">
      <c r="L275" s="159"/>
    </row>
    <row r="276" spans="12:12" x14ac:dyDescent="0.2">
      <c r="L276" s="159"/>
    </row>
    <row r="277" spans="12:12" x14ac:dyDescent="0.2">
      <c r="L277" s="159"/>
    </row>
    <row r="278" spans="12:12" x14ac:dyDescent="0.2">
      <c r="L278" s="159"/>
    </row>
    <row r="279" spans="12:12" x14ac:dyDescent="0.2">
      <c r="L279" s="159"/>
    </row>
    <row r="280" spans="12:12" x14ac:dyDescent="0.2">
      <c r="L280" s="159"/>
    </row>
    <row r="281" spans="12:12" x14ac:dyDescent="0.2">
      <c r="L281" s="159"/>
    </row>
    <row r="282" spans="12:12" x14ac:dyDescent="0.2">
      <c r="L282" s="159"/>
    </row>
    <row r="283" spans="12:12" x14ac:dyDescent="0.2">
      <c r="L283" s="159"/>
    </row>
    <row r="284" spans="12:12" x14ac:dyDescent="0.2">
      <c r="L284" s="159"/>
    </row>
    <row r="285" spans="12:12" x14ac:dyDescent="0.2">
      <c r="L285" s="159"/>
    </row>
    <row r="286" spans="12:12" x14ac:dyDescent="0.2">
      <c r="L286" s="159"/>
    </row>
    <row r="287" spans="12:12" x14ac:dyDescent="0.2">
      <c r="L287" s="159"/>
    </row>
    <row r="288" spans="12:12" x14ac:dyDescent="0.2">
      <c r="L288" s="159"/>
    </row>
    <row r="289" spans="12:12" x14ac:dyDescent="0.2">
      <c r="L289" s="159"/>
    </row>
    <row r="290" spans="12:12" x14ac:dyDescent="0.2">
      <c r="L290" s="159"/>
    </row>
    <row r="291" spans="12:12" x14ac:dyDescent="0.2">
      <c r="L291" s="159"/>
    </row>
    <row r="292" spans="12:12" x14ac:dyDescent="0.2">
      <c r="L292" s="159"/>
    </row>
    <row r="293" spans="12:12" x14ac:dyDescent="0.2">
      <c r="L293" s="159"/>
    </row>
    <row r="294" spans="12:12" x14ac:dyDescent="0.2">
      <c r="L294" s="159"/>
    </row>
    <row r="295" spans="12:12" x14ac:dyDescent="0.2">
      <c r="L295" s="159"/>
    </row>
    <row r="296" spans="12:12" x14ac:dyDescent="0.2">
      <c r="L296" s="159"/>
    </row>
    <row r="297" spans="12:12" x14ac:dyDescent="0.2">
      <c r="L297" s="159"/>
    </row>
    <row r="298" spans="12:12" x14ac:dyDescent="0.2">
      <c r="L298" s="159"/>
    </row>
    <row r="299" spans="12:12" x14ac:dyDescent="0.2">
      <c r="L299" s="159"/>
    </row>
    <row r="300" spans="12:12" x14ac:dyDescent="0.2">
      <c r="L300" s="159"/>
    </row>
    <row r="301" spans="12:12" x14ac:dyDescent="0.2">
      <c r="L301" s="159"/>
    </row>
    <row r="302" spans="12:12" x14ac:dyDescent="0.2">
      <c r="L302" s="159"/>
    </row>
    <row r="303" spans="12:12" x14ac:dyDescent="0.2">
      <c r="L303" s="159"/>
    </row>
    <row r="304" spans="12:12" x14ac:dyDescent="0.2">
      <c r="L304" s="159"/>
    </row>
    <row r="305" spans="12:12" x14ac:dyDescent="0.2">
      <c r="L305" s="159"/>
    </row>
    <row r="306" spans="12:12" x14ac:dyDescent="0.2">
      <c r="L306" s="159"/>
    </row>
    <row r="307" spans="12:12" x14ac:dyDescent="0.2">
      <c r="L307" s="159"/>
    </row>
    <row r="308" spans="12:12" x14ac:dyDescent="0.2">
      <c r="L308" s="159"/>
    </row>
    <row r="309" spans="12:12" x14ac:dyDescent="0.2">
      <c r="L309" s="159"/>
    </row>
    <row r="310" spans="12:12" x14ac:dyDescent="0.2">
      <c r="L310" s="159"/>
    </row>
    <row r="311" spans="12:12" x14ac:dyDescent="0.2">
      <c r="L311" s="159"/>
    </row>
    <row r="312" spans="12:12" x14ac:dyDescent="0.2">
      <c r="L312" s="159"/>
    </row>
    <row r="313" spans="12:12" x14ac:dyDescent="0.2">
      <c r="L313" s="159"/>
    </row>
    <row r="314" spans="12:12" x14ac:dyDescent="0.2">
      <c r="L314" s="159"/>
    </row>
    <row r="315" spans="12:12" x14ac:dyDescent="0.2">
      <c r="L315" s="159"/>
    </row>
    <row r="316" spans="12:12" x14ac:dyDescent="0.2">
      <c r="L316" s="159"/>
    </row>
    <row r="317" spans="12:12" x14ac:dyDescent="0.2">
      <c r="L317" s="159"/>
    </row>
    <row r="318" spans="12:12" x14ac:dyDescent="0.2">
      <c r="L318" s="159"/>
    </row>
    <row r="319" spans="12:12" x14ac:dyDescent="0.2">
      <c r="L319" s="159"/>
    </row>
    <row r="320" spans="12:12" x14ac:dyDescent="0.2">
      <c r="L320" s="159"/>
    </row>
    <row r="321" spans="12:12" x14ac:dyDescent="0.2">
      <c r="L321" s="159"/>
    </row>
    <row r="322" spans="12:12" x14ac:dyDescent="0.2">
      <c r="L322" s="159"/>
    </row>
    <row r="323" spans="12:12" x14ac:dyDescent="0.2">
      <c r="L323" s="159"/>
    </row>
    <row r="324" spans="12:12" x14ac:dyDescent="0.2">
      <c r="L324" s="159"/>
    </row>
    <row r="325" spans="12:12" x14ac:dyDescent="0.2">
      <c r="L325" s="159"/>
    </row>
    <row r="326" spans="12:12" x14ac:dyDescent="0.2">
      <c r="L326" s="159"/>
    </row>
    <row r="327" spans="12:12" x14ac:dyDescent="0.2">
      <c r="L327" s="159"/>
    </row>
    <row r="328" spans="12:12" x14ac:dyDescent="0.2">
      <c r="L328" s="159"/>
    </row>
    <row r="329" spans="12:12" x14ac:dyDescent="0.2">
      <c r="L329" s="159"/>
    </row>
    <row r="330" spans="12:12" x14ac:dyDescent="0.2">
      <c r="L330" s="159"/>
    </row>
    <row r="331" spans="12:12" x14ac:dyDescent="0.2">
      <c r="L331" s="159"/>
    </row>
    <row r="332" spans="12:12" x14ac:dyDescent="0.2">
      <c r="L332" s="159"/>
    </row>
    <row r="333" spans="12:12" x14ac:dyDescent="0.2">
      <c r="L333" s="159"/>
    </row>
    <row r="334" spans="12:12" x14ac:dyDescent="0.2">
      <c r="L334" s="159"/>
    </row>
    <row r="335" spans="12:12" x14ac:dyDescent="0.2">
      <c r="L335" s="159"/>
    </row>
    <row r="336" spans="12:12" x14ac:dyDescent="0.2">
      <c r="L336" s="159"/>
    </row>
    <row r="337" spans="12:12" x14ac:dyDescent="0.2">
      <c r="L337" s="159"/>
    </row>
    <row r="338" spans="12:12" x14ac:dyDescent="0.2">
      <c r="L338" s="159"/>
    </row>
    <row r="339" spans="12:12" x14ac:dyDescent="0.2">
      <c r="L339" s="159"/>
    </row>
    <row r="340" spans="12:12" x14ac:dyDescent="0.2">
      <c r="L340" s="159"/>
    </row>
    <row r="341" spans="12:12" x14ac:dyDescent="0.2">
      <c r="L341" s="159"/>
    </row>
    <row r="342" spans="12:12" x14ac:dyDescent="0.2">
      <c r="L342" s="159"/>
    </row>
    <row r="343" spans="12:12" x14ac:dyDescent="0.2">
      <c r="L343" s="159"/>
    </row>
    <row r="344" spans="12:12" x14ac:dyDescent="0.2">
      <c r="L344" s="159"/>
    </row>
    <row r="345" spans="12:12" x14ac:dyDescent="0.2">
      <c r="L345" s="159"/>
    </row>
    <row r="346" spans="12:12" x14ac:dyDescent="0.2">
      <c r="L346" s="159"/>
    </row>
    <row r="347" spans="12:12" x14ac:dyDescent="0.2">
      <c r="L347" s="159"/>
    </row>
    <row r="348" spans="12:12" x14ac:dyDescent="0.2">
      <c r="L348" s="159"/>
    </row>
    <row r="349" spans="12:12" x14ac:dyDescent="0.2">
      <c r="L349" s="159"/>
    </row>
    <row r="350" spans="12:12" x14ac:dyDescent="0.2">
      <c r="L350" s="159"/>
    </row>
    <row r="351" spans="12:12" x14ac:dyDescent="0.2">
      <c r="L351" s="159"/>
    </row>
    <row r="352" spans="12:12" x14ac:dyDescent="0.2">
      <c r="L352" s="159"/>
    </row>
    <row r="353" spans="12:12" x14ac:dyDescent="0.2">
      <c r="L353" s="159"/>
    </row>
    <row r="354" spans="12:12" x14ac:dyDescent="0.2">
      <c r="L354" s="159"/>
    </row>
    <row r="355" spans="12:12" x14ac:dyDescent="0.2">
      <c r="L355" s="159"/>
    </row>
    <row r="356" spans="12:12" x14ac:dyDescent="0.2">
      <c r="L356" s="159"/>
    </row>
    <row r="357" spans="12:12" x14ac:dyDescent="0.2">
      <c r="L357" s="159"/>
    </row>
    <row r="358" spans="12:12" x14ac:dyDescent="0.2">
      <c r="L358" s="159"/>
    </row>
    <row r="359" spans="12:12" x14ac:dyDescent="0.2">
      <c r="L359" s="159"/>
    </row>
    <row r="360" spans="12:12" x14ac:dyDescent="0.2">
      <c r="L360" s="159"/>
    </row>
    <row r="361" spans="12:12" x14ac:dyDescent="0.2">
      <c r="L361" s="159"/>
    </row>
    <row r="362" spans="12:12" x14ac:dyDescent="0.2">
      <c r="L362" s="159"/>
    </row>
    <row r="363" spans="12:12" x14ac:dyDescent="0.2">
      <c r="L363" s="159"/>
    </row>
    <row r="364" spans="12:12" x14ac:dyDescent="0.2">
      <c r="L364" s="159"/>
    </row>
    <row r="365" spans="12:12" x14ac:dyDescent="0.2">
      <c r="L365" s="159"/>
    </row>
    <row r="366" spans="12:12" x14ac:dyDescent="0.2">
      <c r="L366" s="159"/>
    </row>
    <row r="367" spans="12:12" x14ac:dyDescent="0.2">
      <c r="L367" s="159"/>
    </row>
    <row r="368" spans="12:12" x14ac:dyDescent="0.2">
      <c r="L368" s="159"/>
    </row>
    <row r="369" spans="12:12" x14ac:dyDescent="0.2">
      <c r="L369" s="159"/>
    </row>
    <row r="370" spans="12:12" x14ac:dyDescent="0.2">
      <c r="L370" s="159"/>
    </row>
    <row r="371" spans="12:12" x14ac:dyDescent="0.2">
      <c r="L371" s="159"/>
    </row>
    <row r="372" spans="12:12" x14ac:dyDescent="0.2">
      <c r="L372" s="159"/>
    </row>
    <row r="373" spans="12:12" x14ac:dyDescent="0.2">
      <c r="L373" s="159"/>
    </row>
    <row r="374" spans="12:12" x14ac:dyDescent="0.2">
      <c r="L374" s="159"/>
    </row>
    <row r="375" spans="12:12" x14ac:dyDescent="0.2">
      <c r="L375" s="159"/>
    </row>
    <row r="376" spans="12:12" x14ac:dyDescent="0.2">
      <c r="L376" s="159"/>
    </row>
    <row r="377" spans="12:12" x14ac:dyDescent="0.2">
      <c r="L377" s="159"/>
    </row>
    <row r="378" spans="12:12" x14ac:dyDescent="0.2">
      <c r="L378" s="159"/>
    </row>
    <row r="379" spans="12:12" x14ac:dyDescent="0.2">
      <c r="L379" s="159"/>
    </row>
    <row r="380" spans="12:12" x14ac:dyDescent="0.2">
      <c r="L380" s="159"/>
    </row>
    <row r="381" spans="12:12" x14ac:dyDescent="0.2">
      <c r="L381" s="159"/>
    </row>
    <row r="382" spans="12:12" x14ac:dyDescent="0.2">
      <c r="L382" s="159"/>
    </row>
    <row r="383" spans="12:12" x14ac:dyDescent="0.2">
      <c r="L383" s="159"/>
    </row>
    <row r="384" spans="12:12" x14ac:dyDescent="0.2">
      <c r="L384" s="159"/>
    </row>
    <row r="385" spans="12:12" x14ac:dyDescent="0.2">
      <c r="L385" s="159"/>
    </row>
    <row r="386" spans="12:12" x14ac:dyDescent="0.2">
      <c r="L386" s="159"/>
    </row>
    <row r="387" spans="12:12" x14ac:dyDescent="0.2">
      <c r="L387" s="159"/>
    </row>
    <row r="388" spans="12:12" x14ac:dyDescent="0.2">
      <c r="L388" s="159"/>
    </row>
    <row r="389" spans="12:12" x14ac:dyDescent="0.2">
      <c r="L389" s="159"/>
    </row>
    <row r="390" spans="12:12" x14ac:dyDescent="0.2">
      <c r="L390" s="159"/>
    </row>
    <row r="391" spans="12:12" x14ac:dyDescent="0.2">
      <c r="L391" s="159"/>
    </row>
    <row r="392" spans="12:12" x14ac:dyDescent="0.2">
      <c r="L392" s="159"/>
    </row>
    <row r="393" spans="12:12" x14ac:dyDescent="0.2">
      <c r="L393" s="159"/>
    </row>
    <row r="394" spans="12:12" x14ac:dyDescent="0.2">
      <c r="L394" s="159"/>
    </row>
    <row r="395" spans="12:12" x14ac:dyDescent="0.2">
      <c r="L395" s="159"/>
    </row>
    <row r="396" spans="12:12" x14ac:dyDescent="0.2">
      <c r="L396" s="159"/>
    </row>
    <row r="397" spans="12:12" x14ac:dyDescent="0.2">
      <c r="L397" s="159"/>
    </row>
    <row r="398" spans="12:12" x14ac:dyDescent="0.2">
      <c r="L398" s="159"/>
    </row>
    <row r="399" spans="12:12" x14ac:dyDescent="0.2">
      <c r="L399" s="159"/>
    </row>
    <row r="400" spans="12:12" x14ac:dyDescent="0.2">
      <c r="L400" s="159"/>
    </row>
    <row r="401" spans="12:12" x14ac:dyDescent="0.2">
      <c r="L401" s="159"/>
    </row>
    <row r="402" spans="12:12" x14ac:dyDescent="0.2">
      <c r="L402" s="159"/>
    </row>
    <row r="403" spans="12:12" x14ac:dyDescent="0.2">
      <c r="L403" s="159"/>
    </row>
    <row r="404" spans="12:12" x14ac:dyDescent="0.2">
      <c r="L404" s="159"/>
    </row>
    <row r="405" spans="12:12" x14ac:dyDescent="0.2">
      <c r="L405" s="159"/>
    </row>
    <row r="406" spans="12:12" x14ac:dyDescent="0.2">
      <c r="L406" s="159"/>
    </row>
    <row r="407" spans="12:12" x14ac:dyDescent="0.2">
      <c r="L407" s="159"/>
    </row>
    <row r="408" spans="12:12" x14ac:dyDescent="0.2">
      <c r="L408" s="159"/>
    </row>
    <row r="409" spans="12:12" x14ac:dyDescent="0.2">
      <c r="L409" s="159"/>
    </row>
    <row r="410" spans="12:12" x14ac:dyDescent="0.2">
      <c r="L410" s="159"/>
    </row>
    <row r="411" spans="12:12" x14ac:dyDescent="0.2">
      <c r="L411" s="159"/>
    </row>
    <row r="412" spans="12:12" x14ac:dyDescent="0.2">
      <c r="L412" s="159"/>
    </row>
    <row r="413" spans="12:12" x14ac:dyDescent="0.2">
      <c r="L413" s="159"/>
    </row>
    <row r="414" spans="12:12" x14ac:dyDescent="0.2">
      <c r="L414" s="159"/>
    </row>
    <row r="415" spans="12:12" x14ac:dyDescent="0.2">
      <c r="L415" s="159"/>
    </row>
    <row r="416" spans="12:12" x14ac:dyDescent="0.2">
      <c r="L416" s="159"/>
    </row>
    <row r="417" spans="12:12" x14ac:dyDescent="0.2">
      <c r="L417" s="159"/>
    </row>
    <row r="418" spans="12:12" x14ac:dyDescent="0.2">
      <c r="L418" s="159"/>
    </row>
    <row r="419" spans="12:12" x14ac:dyDescent="0.2">
      <c r="L419" s="159"/>
    </row>
    <row r="420" spans="12:12" x14ac:dyDescent="0.2">
      <c r="L420" s="159"/>
    </row>
    <row r="421" spans="12:12" x14ac:dyDescent="0.2">
      <c r="L421" s="159"/>
    </row>
    <row r="422" spans="12:12" x14ac:dyDescent="0.2">
      <c r="L422" s="159"/>
    </row>
    <row r="423" spans="12:12" x14ac:dyDescent="0.2">
      <c r="L423" s="159"/>
    </row>
    <row r="424" spans="12:12" x14ac:dyDescent="0.2">
      <c r="L424" s="159"/>
    </row>
    <row r="425" spans="12:12" x14ac:dyDescent="0.2">
      <c r="L425" s="159"/>
    </row>
    <row r="426" spans="12:12" x14ac:dyDescent="0.2">
      <c r="L426" s="159"/>
    </row>
    <row r="427" spans="12:12" x14ac:dyDescent="0.2">
      <c r="L427" s="159"/>
    </row>
    <row r="428" spans="12:12" x14ac:dyDescent="0.2">
      <c r="L428" s="159"/>
    </row>
    <row r="429" spans="12:12" x14ac:dyDescent="0.2">
      <c r="L429" s="159"/>
    </row>
    <row r="430" spans="12:12" x14ac:dyDescent="0.2">
      <c r="L430" s="159"/>
    </row>
    <row r="431" spans="12:12" x14ac:dyDescent="0.2">
      <c r="L431" s="159"/>
    </row>
    <row r="432" spans="12:12" x14ac:dyDescent="0.2">
      <c r="L432" s="159"/>
    </row>
    <row r="433" spans="12:12" x14ac:dyDescent="0.2">
      <c r="L433" s="159"/>
    </row>
    <row r="434" spans="12:12" x14ac:dyDescent="0.2">
      <c r="L434" s="159"/>
    </row>
    <row r="435" spans="12:12" x14ac:dyDescent="0.2">
      <c r="L435" s="159"/>
    </row>
    <row r="436" spans="12:12" x14ac:dyDescent="0.2">
      <c r="L436" s="159"/>
    </row>
    <row r="437" spans="12:12" x14ac:dyDescent="0.2">
      <c r="L437" s="159"/>
    </row>
    <row r="438" spans="12:12" x14ac:dyDescent="0.2">
      <c r="L438" s="159"/>
    </row>
    <row r="439" spans="12:12" x14ac:dyDescent="0.2">
      <c r="L439" s="159"/>
    </row>
    <row r="440" spans="12:12" x14ac:dyDescent="0.2">
      <c r="L440" s="159"/>
    </row>
    <row r="441" spans="12:12" x14ac:dyDescent="0.2">
      <c r="L441" s="159"/>
    </row>
    <row r="442" spans="12:12" x14ac:dyDescent="0.2">
      <c r="L442" s="159"/>
    </row>
    <row r="443" spans="12:12" x14ac:dyDescent="0.2">
      <c r="L443" s="159"/>
    </row>
    <row r="444" spans="12:12" x14ac:dyDescent="0.2">
      <c r="L444" s="159"/>
    </row>
    <row r="445" spans="12:12" x14ac:dyDescent="0.2">
      <c r="L445" s="159"/>
    </row>
    <row r="446" spans="12:12" x14ac:dyDescent="0.2">
      <c r="L446" s="159"/>
    </row>
    <row r="447" spans="12:12" x14ac:dyDescent="0.2">
      <c r="L447" s="159"/>
    </row>
    <row r="448" spans="12:12" x14ac:dyDescent="0.2">
      <c r="L448" s="159"/>
    </row>
    <row r="449" spans="12:12" x14ac:dyDescent="0.2">
      <c r="L449" s="159"/>
    </row>
    <row r="450" spans="12:12" x14ac:dyDescent="0.2">
      <c r="L450" s="159"/>
    </row>
    <row r="451" spans="12:12" x14ac:dyDescent="0.2">
      <c r="L451" s="159"/>
    </row>
    <row r="452" spans="12:12" x14ac:dyDescent="0.2">
      <c r="L452" s="159"/>
    </row>
    <row r="453" spans="12:12" x14ac:dyDescent="0.2">
      <c r="L453" s="159"/>
    </row>
    <row r="454" spans="12:12" x14ac:dyDescent="0.2">
      <c r="L454" s="159"/>
    </row>
    <row r="455" spans="12:12" x14ac:dyDescent="0.2">
      <c r="L455" s="159"/>
    </row>
    <row r="456" spans="12:12" x14ac:dyDescent="0.2">
      <c r="L456" s="159"/>
    </row>
    <row r="457" spans="12:12" x14ac:dyDescent="0.2">
      <c r="L457" s="159"/>
    </row>
    <row r="458" spans="12:12" x14ac:dyDescent="0.2">
      <c r="L458" s="159"/>
    </row>
    <row r="459" spans="12:12" x14ac:dyDescent="0.2">
      <c r="L459" s="159"/>
    </row>
    <row r="460" spans="12:12" x14ac:dyDescent="0.2">
      <c r="L460" s="159"/>
    </row>
    <row r="461" spans="12:12" x14ac:dyDescent="0.2">
      <c r="L461" s="159"/>
    </row>
    <row r="462" spans="12:12" x14ac:dyDescent="0.2">
      <c r="L462" s="159"/>
    </row>
    <row r="463" spans="12:12" x14ac:dyDescent="0.2">
      <c r="L463" s="159"/>
    </row>
    <row r="464" spans="12:12" x14ac:dyDescent="0.2">
      <c r="L464" s="159"/>
    </row>
    <row r="465" spans="12:12" x14ac:dyDescent="0.2">
      <c r="L465" s="159"/>
    </row>
    <row r="466" spans="12:12" x14ac:dyDescent="0.2">
      <c r="L466" s="159"/>
    </row>
    <row r="467" spans="12:12" x14ac:dyDescent="0.2">
      <c r="L467" s="159"/>
    </row>
    <row r="468" spans="12:12" x14ac:dyDescent="0.2">
      <c r="L468" s="159"/>
    </row>
    <row r="469" spans="12:12" x14ac:dyDescent="0.2">
      <c r="L469" s="159"/>
    </row>
    <row r="470" spans="12:12" x14ac:dyDescent="0.2">
      <c r="L470" s="159"/>
    </row>
    <row r="471" spans="12:12" x14ac:dyDescent="0.2">
      <c r="L471" s="159"/>
    </row>
    <row r="472" spans="12:12" x14ac:dyDescent="0.2">
      <c r="L472" s="159"/>
    </row>
    <row r="473" spans="12:12" x14ac:dyDescent="0.2">
      <c r="L473" s="159"/>
    </row>
    <row r="474" spans="12:12" x14ac:dyDescent="0.2">
      <c r="L474" s="159"/>
    </row>
    <row r="475" spans="12:12" x14ac:dyDescent="0.2">
      <c r="L475" s="159"/>
    </row>
    <row r="476" spans="12:12" x14ac:dyDescent="0.2">
      <c r="L476" s="159"/>
    </row>
    <row r="477" spans="12:12" x14ac:dyDescent="0.2">
      <c r="L477" s="159"/>
    </row>
    <row r="478" spans="12:12" x14ac:dyDescent="0.2">
      <c r="L478" s="159"/>
    </row>
    <row r="479" spans="12:12" x14ac:dyDescent="0.2">
      <c r="L479" s="159"/>
    </row>
    <row r="480" spans="12:12" x14ac:dyDescent="0.2">
      <c r="L480" s="159"/>
    </row>
    <row r="481" spans="12:12" x14ac:dyDescent="0.2">
      <c r="L481" s="159"/>
    </row>
    <row r="482" spans="12:12" x14ac:dyDescent="0.2">
      <c r="L482" s="159"/>
    </row>
    <row r="483" spans="12:12" x14ac:dyDescent="0.2">
      <c r="L483" s="159"/>
    </row>
    <row r="484" spans="12:12" x14ac:dyDescent="0.2">
      <c r="L484" s="159"/>
    </row>
    <row r="485" spans="12:12" x14ac:dyDescent="0.2">
      <c r="L485" s="159"/>
    </row>
    <row r="486" spans="12:12" x14ac:dyDescent="0.2">
      <c r="L486" s="159"/>
    </row>
    <row r="487" spans="12:12" x14ac:dyDescent="0.2">
      <c r="L487" s="159"/>
    </row>
    <row r="488" spans="12:12" x14ac:dyDescent="0.2">
      <c r="L488" s="159"/>
    </row>
    <row r="489" spans="12:12" x14ac:dyDescent="0.2">
      <c r="L489" s="159"/>
    </row>
    <row r="490" spans="12:12" x14ac:dyDescent="0.2">
      <c r="L490" s="159"/>
    </row>
    <row r="491" spans="12:12" x14ac:dyDescent="0.2">
      <c r="L491" s="159"/>
    </row>
    <row r="492" spans="12:12" x14ac:dyDescent="0.2">
      <c r="L492" s="159"/>
    </row>
    <row r="493" spans="12:12" x14ac:dyDescent="0.2">
      <c r="L493" s="159"/>
    </row>
    <row r="494" spans="12:12" x14ac:dyDescent="0.2">
      <c r="L494" s="159"/>
    </row>
    <row r="495" spans="12:12" x14ac:dyDescent="0.2">
      <c r="L495" s="159"/>
    </row>
    <row r="496" spans="12:12" x14ac:dyDescent="0.2">
      <c r="L496" s="159"/>
    </row>
    <row r="497" spans="12:12" x14ac:dyDescent="0.2">
      <c r="L497" s="159"/>
    </row>
    <row r="498" spans="12:12" x14ac:dyDescent="0.2">
      <c r="L498" s="159"/>
    </row>
    <row r="499" spans="12:12" x14ac:dyDescent="0.2">
      <c r="L499" s="159"/>
    </row>
    <row r="500" spans="12:12" x14ac:dyDescent="0.2">
      <c r="L500" s="159"/>
    </row>
    <row r="501" spans="12:12" x14ac:dyDescent="0.2">
      <c r="L501" s="159"/>
    </row>
    <row r="502" spans="12:12" x14ac:dyDescent="0.2">
      <c r="L502" s="159"/>
    </row>
    <row r="503" spans="12:12" x14ac:dyDescent="0.2">
      <c r="L503" s="159"/>
    </row>
    <row r="504" spans="12:12" x14ac:dyDescent="0.2">
      <c r="L504" s="159"/>
    </row>
    <row r="505" spans="12:12" x14ac:dyDescent="0.2">
      <c r="L505" s="159"/>
    </row>
    <row r="506" spans="12:12" x14ac:dyDescent="0.2">
      <c r="L506" s="159"/>
    </row>
    <row r="507" spans="12:12" x14ac:dyDescent="0.2">
      <c r="L507" s="159"/>
    </row>
    <row r="508" spans="12:12" x14ac:dyDescent="0.2">
      <c r="L508" s="159"/>
    </row>
    <row r="509" spans="12:12" x14ac:dyDescent="0.2">
      <c r="L509" s="159"/>
    </row>
    <row r="510" spans="12:12" x14ac:dyDescent="0.2">
      <c r="L510" s="159"/>
    </row>
    <row r="511" spans="12:12" x14ac:dyDescent="0.2">
      <c r="L511" s="159"/>
    </row>
    <row r="512" spans="12:12" x14ac:dyDescent="0.2">
      <c r="L512" s="159"/>
    </row>
    <row r="513" spans="12:12" x14ac:dyDescent="0.2">
      <c r="L513" s="159"/>
    </row>
    <row r="514" spans="12:12" x14ac:dyDescent="0.2">
      <c r="L514" s="159"/>
    </row>
    <row r="515" spans="12:12" x14ac:dyDescent="0.2">
      <c r="L515" s="159"/>
    </row>
    <row r="516" spans="12:12" x14ac:dyDescent="0.2">
      <c r="L516" s="159"/>
    </row>
    <row r="517" spans="12:12" x14ac:dyDescent="0.2">
      <c r="L517" s="159"/>
    </row>
    <row r="518" spans="12:12" x14ac:dyDescent="0.2">
      <c r="L518" s="159"/>
    </row>
    <row r="519" spans="12:12" x14ac:dyDescent="0.2">
      <c r="L519" s="159"/>
    </row>
    <row r="520" spans="12:12" x14ac:dyDescent="0.2">
      <c r="L520" s="159"/>
    </row>
    <row r="521" spans="12:12" x14ac:dyDescent="0.2">
      <c r="L521" s="159"/>
    </row>
    <row r="522" spans="12:12" x14ac:dyDescent="0.2">
      <c r="L522" s="159"/>
    </row>
    <row r="523" spans="12:12" x14ac:dyDescent="0.2">
      <c r="L523" s="159"/>
    </row>
    <row r="524" spans="12:12" x14ac:dyDescent="0.2">
      <c r="L524" s="159"/>
    </row>
    <row r="525" spans="12:12" x14ac:dyDescent="0.2">
      <c r="L525" s="159"/>
    </row>
    <row r="526" spans="12:12" x14ac:dyDescent="0.2">
      <c r="L526" s="159"/>
    </row>
    <row r="527" spans="12:12" x14ac:dyDescent="0.2">
      <c r="L527" s="159"/>
    </row>
    <row r="528" spans="12:12" x14ac:dyDescent="0.2">
      <c r="L528" s="159"/>
    </row>
    <row r="529" spans="12:12" x14ac:dyDescent="0.2">
      <c r="L529" s="159"/>
    </row>
    <row r="530" spans="12:12" x14ac:dyDescent="0.2">
      <c r="L530" s="159"/>
    </row>
    <row r="531" spans="12:12" x14ac:dyDescent="0.2">
      <c r="L531" s="159"/>
    </row>
    <row r="532" spans="12:12" x14ac:dyDescent="0.2">
      <c r="L532" s="159"/>
    </row>
    <row r="533" spans="12:12" x14ac:dyDescent="0.2">
      <c r="L533" s="159"/>
    </row>
    <row r="534" spans="12:12" x14ac:dyDescent="0.2">
      <c r="L534" s="159"/>
    </row>
    <row r="535" spans="12:12" x14ac:dyDescent="0.2">
      <c r="L535" s="159"/>
    </row>
    <row r="536" spans="12:12" x14ac:dyDescent="0.2">
      <c r="L536" s="159"/>
    </row>
    <row r="537" spans="12:12" x14ac:dyDescent="0.2">
      <c r="L537" s="159"/>
    </row>
    <row r="538" spans="12:12" x14ac:dyDescent="0.2">
      <c r="L538" s="159"/>
    </row>
    <row r="539" spans="12:12" x14ac:dyDescent="0.2">
      <c r="L539" s="159"/>
    </row>
    <row r="540" spans="12:12" x14ac:dyDescent="0.2">
      <c r="L540" s="159"/>
    </row>
    <row r="541" spans="12:12" x14ac:dyDescent="0.2">
      <c r="L541" s="159"/>
    </row>
    <row r="542" spans="12:12" x14ac:dyDescent="0.2">
      <c r="L542" s="159"/>
    </row>
    <row r="543" spans="12:12" x14ac:dyDescent="0.2">
      <c r="L543" s="159"/>
    </row>
    <row r="544" spans="12:12" x14ac:dyDescent="0.2">
      <c r="L544" s="159"/>
    </row>
    <row r="545" spans="12:12" x14ac:dyDescent="0.2">
      <c r="L545" s="159"/>
    </row>
    <row r="546" spans="12:12" x14ac:dyDescent="0.2">
      <c r="L546" s="159"/>
    </row>
    <row r="547" spans="12:12" x14ac:dyDescent="0.2">
      <c r="L547" s="159"/>
    </row>
    <row r="548" spans="12:12" x14ac:dyDescent="0.2">
      <c r="L548" s="159"/>
    </row>
    <row r="549" spans="12:12" x14ac:dyDescent="0.2">
      <c r="L549" s="159"/>
    </row>
    <row r="550" spans="12:12" x14ac:dyDescent="0.2">
      <c r="L550" s="159"/>
    </row>
    <row r="551" spans="12:12" x14ac:dyDescent="0.2">
      <c r="L551" s="159"/>
    </row>
    <row r="552" spans="12:12" x14ac:dyDescent="0.2">
      <c r="L552" s="159"/>
    </row>
    <row r="553" spans="12:12" x14ac:dyDescent="0.2">
      <c r="L553" s="159"/>
    </row>
    <row r="554" spans="12:12" x14ac:dyDescent="0.2">
      <c r="L554" s="159"/>
    </row>
    <row r="555" spans="12:12" x14ac:dyDescent="0.2">
      <c r="L555" s="159"/>
    </row>
    <row r="556" spans="12:12" x14ac:dyDescent="0.2">
      <c r="L556" s="159"/>
    </row>
    <row r="557" spans="12:12" x14ac:dyDescent="0.2">
      <c r="L557" s="159"/>
    </row>
    <row r="558" spans="12:12" x14ac:dyDescent="0.2">
      <c r="L558" s="159"/>
    </row>
    <row r="559" spans="12:12" x14ac:dyDescent="0.2">
      <c r="L559" s="159"/>
    </row>
    <row r="560" spans="12:12" x14ac:dyDescent="0.2">
      <c r="L560" s="159"/>
    </row>
    <row r="561" spans="12:12" x14ac:dyDescent="0.2">
      <c r="L561" s="159"/>
    </row>
    <row r="562" spans="12:12" x14ac:dyDescent="0.2">
      <c r="L562" s="159"/>
    </row>
    <row r="563" spans="12:12" x14ac:dyDescent="0.2">
      <c r="L563" s="159"/>
    </row>
    <row r="564" spans="12:12" x14ac:dyDescent="0.2">
      <c r="L564" s="159"/>
    </row>
    <row r="565" spans="12:12" x14ac:dyDescent="0.2">
      <c r="L565" s="159"/>
    </row>
    <row r="566" spans="12:12" x14ac:dyDescent="0.2">
      <c r="L566" s="159"/>
    </row>
    <row r="567" spans="12:12" x14ac:dyDescent="0.2">
      <c r="L567" s="159"/>
    </row>
    <row r="568" spans="12:12" x14ac:dyDescent="0.2">
      <c r="L568" s="159"/>
    </row>
    <row r="569" spans="12:12" x14ac:dyDescent="0.2">
      <c r="L569" s="159"/>
    </row>
    <row r="570" spans="12:12" x14ac:dyDescent="0.2">
      <c r="L570" s="159"/>
    </row>
    <row r="571" spans="12:12" x14ac:dyDescent="0.2">
      <c r="L571" s="159"/>
    </row>
    <row r="572" spans="12:12" x14ac:dyDescent="0.2">
      <c r="L572" s="159"/>
    </row>
    <row r="573" spans="12:12" x14ac:dyDescent="0.2">
      <c r="L573" s="159"/>
    </row>
    <row r="574" spans="12:12" x14ac:dyDescent="0.2">
      <c r="L574" s="159"/>
    </row>
    <row r="575" spans="12:12" x14ac:dyDescent="0.2">
      <c r="L575" s="159"/>
    </row>
    <row r="576" spans="12:12" x14ac:dyDescent="0.2">
      <c r="L576" s="159"/>
    </row>
    <row r="577" spans="12:12" x14ac:dyDescent="0.2">
      <c r="L577" s="159"/>
    </row>
    <row r="578" spans="12:12" x14ac:dyDescent="0.2">
      <c r="L578" s="159"/>
    </row>
    <row r="579" spans="12:12" x14ac:dyDescent="0.2">
      <c r="L579" s="159"/>
    </row>
    <row r="580" spans="12:12" x14ac:dyDescent="0.2">
      <c r="L580" s="159"/>
    </row>
    <row r="581" spans="12:12" x14ac:dyDescent="0.2">
      <c r="L581" s="159"/>
    </row>
    <row r="582" spans="12:12" x14ac:dyDescent="0.2">
      <c r="L582" s="159"/>
    </row>
    <row r="583" spans="12:12" x14ac:dyDescent="0.2">
      <c r="L583" s="159"/>
    </row>
    <row r="584" spans="12:12" x14ac:dyDescent="0.2">
      <c r="L584" s="159"/>
    </row>
    <row r="585" spans="12:12" x14ac:dyDescent="0.2">
      <c r="L585" s="159"/>
    </row>
    <row r="586" spans="12:12" x14ac:dyDescent="0.2">
      <c r="L586" s="159"/>
    </row>
    <row r="587" spans="12:12" x14ac:dyDescent="0.2">
      <c r="L587" s="159"/>
    </row>
    <row r="588" spans="12:12" x14ac:dyDescent="0.2">
      <c r="L588" s="159"/>
    </row>
    <row r="589" spans="12:12" x14ac:dyDescent="0.2">
      <c r="L589" s="159"/>
    </row>
    <row r="590" spans="12:12" x14ac:dyDescent="0.2">
      <c r="L590" s="159"/>
    </row>
    <row r="591" spans="12:12" x14ac:dyDescent="0.2">
      <c r="L591" s="159"/>
    </row>
    <row r="592" spans="12:12" x14ac:dyDescent="0.2">
      <c r="L592" s="159"/>
    </row>
    <row r="593" spans="12:12" x14ac:dyDescent="0.2">
      <c r="L593" s="159"/>
    </row>
    <row r="594" spans="12:12" x14ac:dyDescent="0.2">
      <c r="L594" s="159"/>
    </row>
    <row r="595" spans="12:12" x14ac:dyDescent="0.2">
      <c r="L595" s="159"/>
    </row>
    <row r="596" spans="12:12" x14ac:dyDescent="0.2">
      <c r="L596" s="159"/>
    </row>
    <row r="597" spans="12:12" x14ac:dyDescent="0.2">
      <c r="L597" s="159"/>
    </row>
    <row r="598" spans="12:12" x14ac:dyDescent="0.2">
      <c r="L598" s="159"/>
    </row>
    <row r="599" spans="12:12" x14ac:dyDescent="0.2">
      <c r="L599" s="159"/>
    </row>
    <row r="600" spans="12:12" x14ac:dyDescent="0.2">
      <c r="L600" s="159"/>
    </row>
    <row r="601" spans="12:12" x14ac:dyDescent="0.2">
      <c r="L601" s="159"/>
    </row>
    <row r="602" spans="12:12" x14ac:dyDescent="0.2">
      <c r="L602" s="159"/>
    </row>
    <row r="603" spans="12:12" x14ac:dyDescent="0.2">
      <c r="L603" s="159"/>
    </row>
    <row r="604" spans="12:12" x14ac:dyDescent="0.2">
      <c r="L604" s="159"/>
    </row>
    <row r="605" spans="12:12" x14ac:dyDescent="0.2">
      <c r="L605" s="159"/>
    </row>
    <row r="606" spans="12:12" x14ac:dyDescent="0.2">
      <c r="L606" s="159"/>
    </row>
    <row r="607" spans="12:12" x14ac:dyDescent="0.2">
      <c r="L607" s="159"/>
    </row>
    <row r="608" spans="12:12" x14ac:dyDescent="0.2">
      <c r="L608" s="159"/>
    </row>
    <row r="609" spans="12:12" x14ac:dyDescent="0.2">
      <c r="L609" s="159"/>
    </row>
    <row r="610" spans="12:12" x14ac:dyDescent="0.2">
      <c r="L610" s="159"/>
    </row>
    <row r="611" spans="12:12" x14ac:dyDescent="0.2">
      <c r="L611" s="159"/>
    </row>
    <row r="612" spans="12:12" x14ac:dyDescent="0.2">
      <c r="L612" s="159"/>
    </row>
    <row r="613" spans="12:12" x14ac:dyDescent="0.2">
      <c r="L613" s="159"/>
    </row>
    <row r="614" spans="12:12" x14ac:dyDescent="0.2">
      <c r="L614" s="159"/>
    </row>
    <row r="615" spans="12:12" x14ac:dyDescent="0.2">
      <c r="L615" s="159"/>
    </row>
    <row r="616" spans="12:12" x14ac:dyDescent="0.2">
      <c r="L616" s="159"/>
    </row>
    <row r="617" spans="12:12" x14ac:dyDescent="0.2">
      <c r="L617" s="159"/>
    </row>
    <row r="618" spans="12:12" x14ac:dyDescent="0.2">
      <c r="L618" s="159"/>
    </row>
    <row r="619" spans="12:12" x14ac:dyDescent="0.2">
      <c r="L619" s="159"/>
    </row>
    <row r="620" spans="12:12" x14ac:dyDescent="0.2">
      <c r="L620" s="159"/>
    </row>
    <row r="621" spans="12:12" x14ac:dyDescent="0.2">
      <c r="L621" s="159"/>
    </row>
    <row r="622" spans="12:12" x14ac:dyDescent="0.2">
      <c r="L622" s="159"/>
    </row>
    <row r="623" spans="12:12" x14ac:dyDescent="0.2">
      <c r="L623" s="159"/>
    </row>
    <row r="624" spans="12:12" x14ac:dyDescent="0.2">
      <c r="L624" s="159"/>
    </row>
    <row r="625" spans="12:12" x14ac:dyDescent="0.2">
      <c r="L625" s="159"/>
    </row>
    <row r="626" spans="12:12" x14ac:dyDescent="0.2">
      <c r="L626" s="159"/>
    </row>
    <row r="627" spans="12:12" x14ac:dyDescent="0.2">
      <c r="L627" s="159"/>
    </row>
    <row r="628" spans="12:12" x14ac:dyDescent="0.2">
      <c r="L628" s="159"/>
    </row>
    <row r="629" spans="12:12" x14ac:dyDescent="0.2">
      <c r="L629" s="159"/>
    </row>
    <row r="630" spans="12:12" x14ac:dyDescent="0.2">
      <c r="L630" s="159"/>
    </row>
    <row r="631" spans="12:12" x14ac:dyDescent="0.2">
      <c r="L631" s="159"/>
    </row>
    <row r="632" spans="12:12" x14ac:dyDescent="0.2">
      <c r="L632" s="159"/>
    </row>
    <row r="633" spans="12:12" x14ac:dyDescent="0.2">
      <c r="L633" s="159"/>
    </row>
    <row r="634" spans="12:12" x14ac:dyDescent="0.2">
      <c r="L634" s="159"/>
    </row>
    <row r="635" spans="12:12" x14ac:dyDescent="0.2">
      <c r="L635" s="159"/>
    </row>
    <row r="636" spans="12:12" x14ac:dyDescent="0.2">
      <c r="L636" s="159"/>
    </row>
    <row r="637" spans="12:12" x14ac:dyDescent="0.2">
      <c r="L637" s="159"/>
    </row>
    <row r="638" spans="12:12" x14ac:dyDescent="0.2">
      <c r="L638" s="159"/>
    </row>
    <row r="639" spans="12:12" x14ac:dyDescent="0.2">
      <c r="L639" s="159"/>
    </row>
    <row r="640" spans="12:12" x14ac:dyDescent="0.2">
      <c r="L640" s="159"/>
    </row>
    <row r="641" spans="12:12" x14ac:dyDescent="0.2">
      <c r="L641" s="159"/>
    </row>
    <row r="642" spans="12:12" x14ac:dyDescent="0.2">
      <c r="L642" s="159"/>
    </row>
    <row r="643" spans="12:12" x14ac:dyDescent="0.2">
      <c r="L643" s="159"/>
    </row>
    <row r="644" spans="12:12" x14ac:dyDescent="0.2">
      <c r="L644" s="159"/>
    </row>
    <row r="645" spans="12:12" x14ac:dyDescent="0.2">
      <c r="L645" s="159"/>
    </row>
    <row r="646" spans="12:12" x14ac:dyDescent="0.2">
      <c r="L646" s="159"/>
    </row>
    <row r="647" spans="12:12" x14ac:dyDescent="0.2">
      <c r="L647" s="159"/>
    </row>
    <row r="648" spans="12:12" x14ac:dyDescent="0.2">
      <c r="L648" s="159"/>
    </row>
    <row r="649" spans="12:12" x14ac:dyDescent="0.2">
      <c r="L649" s="159"/>
    </row>
    <row r="650" spans="12:12" x14ac:dyDescent="0.2">
      <c r="L650" s="159"/>
    </row>
    <row r="651" spans="12:12" x14ac:dyDescent="0.2">
      <c r="L651" s="159"/>
    </row>
    <row r="652" spans="12:12" x14ac:dyDescent="0.2">
      <c r="L652" s="159"/>
    </row>
    <row r="653" spans="12:12" x14ac:dyDescent="0.2">
      <c r="L653" s="159"/>
    </row>
    <row r="654" spans="12:12" x14ac:dyDescent="0.2">
      <c r="L654" s="159"/>
    </row>
    <row r="655" spans="12:12" x14ac:dyDescent="0.2">
      <c r="L655" s="159"/>
    </row>
    <row r="656" spans="12:12" x14ac:dyDescent="0.2">
      <c r="L656" s="159"/>
    </row>
    <row r="657" spans="12:12" x14ac:dyDescent="0.2">
      <c r="L657" s="159"/>
    </row>
    <row r="658" spans="12:12" x14ac:dyDescent="0.2">
      <c r="L658" s="159"/>
    </row>
    <row r="659" spans="12:12" x14ac:dyDescent="0.2">
      <c r="L659" s="159"/>
    </row>
    <row r="660" spans="12:12" x14ac:dyDescent="0.2">
      <c r="L660" s="159"/>
    </row>
    <row r="661" spans="12:12" x14ac:dyDescent="0.2">
      <c r="L661" s="159"/>
    </row>
    <row r="662" spans="12:12" x14ac:dyDescent="0.2">
      <c r="L662" s="159"/>
    </row>
    <row r="663" spans="12:12" x14ac:dyDescent="0.2">
      <c r="L663" s="159"/>
    </row>
    <row r="664" spans="12:12" x14ac:dyDescent="0.2">
      <c r="L664" s="159"/>
    </row>
    <row r="665" spans="12:12" x14ac:dyDescent="0.2">
      <c r="L665" s="159"/>
    </row>
    <row r="666" spans="12:12" x14ac:dyDescent="0.2">
      <c r="L666" s="159"/>
    </row>
    <row r="667" spans="12:12" x14ac:dyDescent="0.2">
      <c r="L667" s="159"/>
    </row>
    <row r="668" spans="12:12" x14ac:dyDescent="0.2">
      <c r="L668" s="159"/>
    </row>
    <row r="669" spans="12:12" x14ac:dyDescent="0.2">
      <c r="L669" s="159"/>
    </row>
    <row r="670" spans="12:12" x14ac:dyDescent="0.2">
      <c r="L670" s="159"/>
    </row>
    <row r="671" spans="12:12" x14ac:dyDescent="0.2">
      <c r="L671" s="159"/>
    </row>
    <row r="672" spans="12:12" x14ac:dyDescent="0.2">
      <c r="L672" s="159"/>
    </row>
    <row r="673" spans="12:12" x14ac:dyDescent="0.2">
      <c r="L673" s="159"/>
    </row>
    <row r="674" spans="12:12" x14ac:dyDescent="0.2">
      <c r="L674" s="159"/>
    </row>
    <row r="675" spans="12:12" x14ac:dyDescent="0.2">
      <c r="L675" s="159"/>
    </row>
    <row r="676" spans="12:12" x14ac:dyDescent="0.2">
      <c r="L676" s="159"/>
    </row>
    <row r="677" spans="12:12" x14ac:dyDescent="0.2">
      <c r="L677" s="159"/>
    </row>
    <row r="678" spans="12:12" x14ac:dyDescent="0.2">
      <c r="L678" s="159"/>
    </row>
    <row r="679" spans="12:12" x14ac:dyDescent="0.2">
      <c r="L679" s="159"/>
    </row>
    <row r="680" spans="12:12" x14ac:dyDescent="0.2">
      <c r="L680" s="159"/>
    </row>
    <row r="681" spans="12:12" x14ac:dyDescent="0.2">
      <c r="L681" s="159"/>
    </row>
    <row r="682" spans="12:12" x14ac:dyDescent="0.2">
      <c r="L682" s="159"/>
    </row>
    <row r="683" spans="12:12" x14ac:dyDescent="0.2">
      <c r="L683" s="159"/>
    </row>
    <row r="684" spans="12:12" x14ac:dyDescent="0.2">
      <c r="L684" s="159"/>
    </row>
    <row r="685" spans="12:12" x14ac:dyDescent="0.2">
      <c r="L685" s="159"/>
    </row>
    <row r="686" spans="12:12" x14ac:dyDescent="0.2">
      <c r="L686" s="159"/>
    </row>
    <row r="687" spans="12:12" x14ac:dyDescent="0.2">
      <c r="L687" s="159"/>
    </row>
    <row r="688" spans="12:12" x14ac:dyDescent="0.2">
      <c r="L688" s="159"/>
    </row>
    <row r="689" spans="12:12" x14ac:dyDescent="0.2">
      <c r="L689" s="159"/>
    </row>
    <row r="690" spans="12:12" x14ac:dyDescent="0.2">
      <c r="L690" s="159"/>
    </row>
    <row r="691" spans="12:12" x14ac:dyDescent="0.2">
      <c r="L691" s="159"/>
    </row>
    <row r="692" spans="12:12" x14ac:dyDescent="0.2">
      <c r="L692" s="159"/>
    </row>
    <row r="693" spans="12:12" x14ac:dyDescent="0.2">
      <c r="L693" s="159"/>
    </row>
    <row r="694" spans="12:12" x14ac:dyDescent="0.2">
      <c r="L694" s="159"/>
    </row>
    <row r="695" spans="12:12" x14ac:dyDescent="0.2">
      <c r="L695" s="159"/>
    </row>
    <row r="696" spans="12:12" x14ac:dyDescent="0.2">
      <c r="L696" s="159"/>
    </row>
    <row r="697" spans="12:12" x14ac:dyDescent="0.2">
      <c r="L697" s="159"/>
    </row>
    <row r="698" spans="12:12" x14ac:dyDescent="0.2">
      <c r="L698" s="159"/>
    </row>
    <row r="699" spans="12:12" x14ac:dyDescent="0.2">
      <c r="L699" s="159"/>
    </row>
    <row r="700" spans="12:12" x14ac:dyDescent="0.2">
      <c r="L700" s="159"/>
    </row>
    <row r="701" spans="12:12" x14ac:dyDescent="0.2">
      <c r="L701" s="159"/>
    </row>
    <row r="702" spans="12:12" x14ac:dyDescent="0.2">
      <c r="L702" s="159"/>
    </row>
    <row r="703" spans="12:12" x14ac:dyDescent="0.2">
      <c r="L703" s="159"/>
    </row>
    <row r="704" spans="12:12" x14ac:dyDescent="0.2">
      <c r="L704" s="159"/>
    </row>
    <row r="705" spans="12:12" x14ac:dyDescent="0.2">
      <c r="L705" s="159"/>
    </row>
    <row r="706" spans="12:12" x14ac:dyDescent="0.2">
      <c r="L706" s="159"/>
    </row>
    <row r="707" spans="12:12" x14ac:dyDescent="0.2">
      <c r="L707" s="159"/>
    </row>
    <row r="708" spans="12:12" x14ac:dyDescent="0.2">
      <c r="L708" s="159"/>
    </row>
    <row r="709" spans="12:12" x14ac:dyDescent="0.2">
      <c r="L709" s="159"/>
    </row>
    <row r="710" spans="12:12" x14ac:dyDescent="0.2">
      <c r="L710" s="159"/>
    </row>
    <row r="711" spans="12:12" x14ac:dyDescent="0.2">
      <c r="L711" s="159"/>
    </row>
    <row r="712" spans="12:12" x14ac:dyDescent="0.2">
      <c r="L712" s="159"/>
    </row>
    <row r="713" spans="12:12" x14ac:dyDescent="0.2">
      <c r="L713" s="159"/>
    </row>
    <row r="714" spans="12:12" x14ac:dyDescent="0.2">
      <c r="L714" s="159"/>
    </row>
    <row r="715" spans="12:12" x14ac:dyDescent="0.2">
      <c r="L715" s="159"/>
    </row>
    <row r="716" spans="12:12" x14ac:dyDescent="0.2">
      <c r="L716" s="159"/>
    </row>
    <row r="717" spans="12:12" x14ac:dyDescent="0.2">
      <c r="L717" s="159"/>
    </row>
    <row r="718" spans="12:12" x14ac:dyDescent="0.2">
      <c r="L718" s="159"/>
    </row>
    <row r="719" spans="12:12" x14ac:dyDescent="0.2">
      <c r="L719" s="159"/>
    </row>
    <row r="720" spans="12:12" x14ac:dyDescent="0.2">
      <c r="L720" s="159"/>
    </row>
    <row r="721" spans="12:12" x14ac:dyDescent="0.2">
      <c r="L721" s="159"/>
    </row>
    <row r="722" spans="12:12" x14ac:dyDescent="0.2">
      <c r="L722" s="159"/>
    </row>
    <row r="723" spans="12:12" x14ac:dyDescent="0.2">
      <c r="L723" s="159"/>
    </row>
    <row r="724" spans="12:12" x14ac:dyDescent="0.2">
      <c r="L724" s="159"/>
    </row>
    <row r="725" spans="12:12" x14ac:dyDescent="0.2">
      <c r="L725" s="159"/>
    </row>
    <row r="726" spans="12:12" x14ac:dyDescent="0.2">
      <c r="L726" s="159"/>
    </row>
    <row r="727" spans="12:12" x14ac:dyDescent="0.2">
      <c r="L727" s="159"/>
    </row>
    <row r="728" spans="12:12" x14ac:dyDescent="0.2">
      <c r="L728" s="159"/>
    </row>
    <row r="729" spans="12:12" x14ac:dyDescent="0.2">
      <c r="L729" s="159"/>
    </row>
    <row r="730" spans="12:12" x14ac:dyDescent="0.2">
      <c r="L730" s="159"/>
    </row>
    <row r="731" spans="12:12" x14ac:dyDescent="0.2">
      <c r="L731" s="159"/>
    </row>
    <row r="732" spans="12:12" x14ac:dyDescent="0.2">
      <c r="L732" s="159"/>
    </row>
    <row r="733" spans="12:12" x14ac:dyDescent="0.2">
      <c r="L733" s="159"/>
    </row>
    <row r="734" spans="12:12" x14ac:dyDescent="0.2">
      <c r="L734" s="159"/>
    </row>
    <row r="735" spans="12:12" x14ac:dyDescent="0.2">
      <c r="L735" s="159"/>
    </row>
    <row r="736" spans="12:12" x14ac:dyDescent="0.2">
      <c r="L736" s="159"/>
    </row>
    <row r="737" spans="12:12" x14ac:dyDescent="0.2">
      <c r="L737" s="159"/>
    </row>
    <row r="738" spans="12:12" x14ac:dyDescent="0.2">
      <c r="L738" s="159"/>
    </row>
    <row r="739" spans="12:12" x14ac:dyDescent="0.2">
      <c r="L739" s="159"/>
    </row>
    <row r="740" spans="12:12" x14ac:dyDescent="0.2">
      <c r="L740" s="159"/>
    </row>
    <row r="741" spans="12:12" x14ac:dyDescent="0.2">
      <c r="L741" s="159"/>
    </row>
    <row r="742" spans="12:12" x14ac:dyDescent="0.2">
      <c r="L742" s="159"/>
    </row>
    <row r="743" spans="12:12" x14ac:dyDescent="0.2">
      <c r="L743" s="159"/>
    </row>
    <row r="744" spans="12:12" x14ac:dyDescent="0.2">
      <c r="L744" s="159"/>
    </row>
    <row r="745" spans="12:12" x14ac:dyDescent="0.2">
      <c r="L745" s="159"/>
    </row>
    <row r="746" spans="12:12" x14ac:dyDescent="0.2">
      <c r="L746" s="159"/>
    </row>
    <row r="747" spans="12:12" x14ac:dyDescent="0.2">
      <c r="L747" s="159"/>
    </row>
    <row r="748" spans="12:12" x14ac:dyDescent="0.2">
      <c r="L748" s="159"/>
    </row>
    <row r="749" spans="12:12" x14ac:dyDescent="0.2">
      <c r="L749" s="159"/>
    </row>
    <row r="750" spans="12:12" x14ac:dyDescent="0.2">
      <c r="L750" s="159"/>
    </row>
    <row r="751" spans="12:12" x14ac:dyDescent="0.2">
      <c r="L751" s="159"/>
    </row>
    <row r="752" spans="12:12" x14ac:dyDescent="0.2">
      <c r="L752" s="159"/>
    </row>
    <row r="753" spans="12:12" x14ac:dyDescent="0.2">
      <c r="L753" s="159"/>
    </row>
    <row r="754" spans="12:12" x14ac:dyDescent="0.2">
      <c r="L754" s="159"/>
    </row>
    <row r="755" spans="12:12" x14ac:dyDescent="0.2">
      <c r="L755" s="159"/>
    </row>
    <row r="756" spans="12:12" x14ac:dyDescent="0.2">
      <c r="L756" s="159"/>
    </row>
    <row r="757" spans="12:12" x14ac:dyDescent="0.2">
      <c r="L757" s="159"/>
    </row>
    <row r="758" spans="12:12" x14ac:dyDescent="0.2">
      <c r="L758" s="159"/>
    </row>
    <row r="759" spans="12:12" x14ac:dyDescent="0.2">
      <c r="L759" s="159"/>
    </row>
    <row r="760" spans="12:12" x14ac:dyDescent="0.2">
      <c r="L760" s="159"/>
    </row>
    <row r="761" spans="12:12" x14ac:dyDescent="0.2">
      <c r="L761" s="159"/>
    </row>
    <row r="762" spans="12:12" x14ac:dyDescent="0.2">
      <c r="L762" s="159"/>
    </row>
    <row r="763" spans="12:12" x14ac:dyDescent="0.2">
      <c r="L763" s="159"/>
    </row>
    <row r="764" spans="12:12" x14ac:dyDescent="0.2">
      <c r="L764" s="159"/>
    </row>
    <row r="765" spans="12:12" x14ac:dyDescent="0.2">
      <c r="L765" s="159"/>
    </row>
    <row r="766" spans="12:12" x14ac:dyDescent="0.2">
      <c r="L766" s="159"/>
    </row>
    <row r="767" spans="12:12" x14ac:dyDescent="0.2">
      <c r="L767" s="159"/>
    </row>
    <row r="768" spans="12:12" x14ac:dyDescent="0.2">
      <c r="L768" s="159"/>
    </row>
    <row r="769" spans="12:12" x14ac:dyDescent="0.2">
      <c r="L769" s="159"/>
    </row>
    <row r="770" spans="12:12" x14ac:dyDescent="0.2">
      <c r="L770" s="159"/>
    </row>
    <row r="771" spans="12:12" x14ac:dyDescent="0.2">
      <c r="L771" s="159"/>
    </row>
    <row r="772" spans="12:12" x14ac:dyDescent="0.2">
      <c r="L772" s="159"/>
    </row>
    <row r="773" spans="12:12" x14ac:dyDescent="0.2">
      <c r="L773" s="159"/>
    </row>
    <row r="774" spans="12:12" x14ac:dyDescent="0.2">
      <c r="L774" s="159"/>
    </row>
    <row r="775" spans="12:12" x14ac:dyDescent="0.2">
      <c r="L775" s="159"/>
    </row>
    <row r="776" spans="12:12" x14ac:dyDescent="0.2">
      <c r="L776" s="159"/>
    </row>
    <row r="777" spans="12:12" x14ac:dyDescent="0.2">
      <c r="L777" s="159"/>
    </row>
    <row r="778" spans="12:12" x14ac:dyDescent="0.2">
      <c r="L778" s="159"/>
    </row>
    <row r="779" spans="12:12" x14ac:dyDescent="0.2">
      <c r="L779" s="159"/>
    </row>
    <row r="780" spans="12:12" x14ac:dyDescent="0.2">
      <c r="L780" s="159"/>
    </row>
    <row r="781" spans="12:12" x14ac:dyDescent="0.2">
      <c r="L781" s="159"/>
    </row>
    <row r="782" spans="12:12" x14ac:dyDescent="0.2">
      <c r="L782" s="159"/>
    </row>
    <row r="783" spans="12:12" x14ac:dyDescent="0.2">
      <c r="L783" s="159"/>
    </row>
    <row r="784" spans="12:12" x14ac:dyDescent="0.2">
      <c r="L784" s="159"/>
    </row>
    <row r="785" spans="12:12" x14ac:dyDescent="0.2">
      <c r="L785" s="159"/>
    </row>
    <row r="786" spans="12:12" x14ac:dyDescent="0.2">
      <c r="L786" s="159"/>
    </row>
    <row r="787" spans="12:12" x14ac:dyDescent="0.2">
      <c r="L787" s="159"/>
    </row>
    <row r="788" spans="12:12" x14ac:dyDescent="0.2">
      <c r="L788" s="159"/>
    </row>
    <row r="789" spans="12:12" x14ac:dyDescent="0.2">
      <c r="L789" s="159"/>
    </row>
    <row r="790" spans="12:12" x14ac:dyDescent="0.2">
      <c r="L790" s="159"/>
    </row>
    <row r="791" spans="12:12" x14ac:dyDescent="0.2">
      <c r="L791" s="159"/>
    </row>
    <row r="792" spans="12:12" x14ac:dyDescent="0.2">
      <c r="L792" s="159"/>
    </row>
    <row r="793" spans="12:12" x14ac:dyDescent="0.2">
      <c r="L793" s="159"/>
    </row>
    <row r="794" spans="12:12" x14ac:dyDescent="0.2">
      <c r="L794" s="159"/>
    </row>
    <row r="795" spans="12:12" x14ac:dyDescent="0.2">
      <c r="L795" s="159"/>
    </row>
    <row r="796" spans="12:12" x14ac:dyDescent="0.2">
      <c r="L796" s="159"/>
    </row>
    <row r="797" spans="12:12" x14ac:dyDescent="0.2">
      <c r="L797" s="159"/>
    </row>
    <row r="798" spans="12:12" x14ac:dyDescent="0.2">
      <c r="L798" s="159"/>
    </row>
    <row r="799" spans="12:12" x14ac:dyDescent="0.2">
      <c r="L799" s="159"/>
    </row>
    <row r="800" spans="12:12" x14ac:dyDescent="0.2">
      <c r="L800" s="159"/>
    </row>
    <row r="801" spans="12:12" x14ac:dyDescent="0.2">
      <c r="L801" s="159"/>
    </row>
    <row r="802" spans="12:12" x14ac:dyDescent="0.2">
      <c r="L802" s="159"/>
    </row>
    <row r="803" spans="12:12" x14ac:dyDescent="0.2">
      <c r="L803" s="159"/>
    </row>
    <row r="804" spans="12:12" x14ac:dyDescent="0.2">
      <c r="L804" s="159"/>
    </row>
    <row r="805" spans="12:12" x14ac:dyDescent="0.2">
      <c r="L805" s="159"/>
    </row>
    <row r="806" spans="12:12" x14ac:dyDescent="0.2">
      <c r="L806" s="159"/>
    </row>
    <row r="807" spans="12:12" x14ac:dyDescent="0.2">
      <c r="L807" s="159"/>
    </row>
    <row r="808" spans="12:12" x14ac:dyDescent="0.2">
      <c r="L808" s="159"/>
    </row>
    <row r="809" spans="12:12" x14ac:dyDescent="0.2">
      <c r="L809" s="159"/>
    </row>
    <row r="810" spans="12:12" x14ac:dyDescent="0.2">
      <c r="L810" s="159"/>
    </row>
    <row r="811" spans="12:12" x14ac:dyDescent="0.2">
      <c r="L811" s="159"/>
    </row>
    <row r="812" spans="12:12" x14ac:dyDescent="0.2">
      <c r="L812" s="159"/>
    </row>
    <row r="813" spans="12:12" x14ac:dyDescent="0.2">
      <c r="L813" s="159"/>
    </row>
    <row r="814" spans="12:12" x14ac:dyDescent="0.2">
      <c r="L814" s="159"/>
    </row>
    <row r="815" spans="12:12" x14ac:dyDescent="0.2">
      <c r="L815" s="159"/>
    </row>
    <row r="816" spans="12:12" x14ac:dyDescent="0.2">
      <c r="L816" s="159"/>
    </row>
    <row r="817" spans="12:12" x14ac:dyDescent="0.2">
      <c r="L817" s="159"/>
    </row>
    <row r="818" spans="12:12" x14ac:dyDescent="0.2">
      <c r="L818" s="159"/>
    </row>
    <row r="819" spans="12:12" x14ac:dyDescent="0.2">
      <c r="L819" s="159"/>
    </row>
    <row r="820" spans="12:12" x14ac:dyDescent="0.2">
      <c r="L820" s="159"/>
    </row>
    <row r="821" spans="12:12" x14ac:dyDescent="0.2">
      <c r="L821" s="159"/>
    </row>
    <row r="822" spans="12:12" x14ac:dyDescent="0.2">
      <c r="L822" s="159"/>
    </row>
    <row r="823" spans="12:12" x14ac:dyDescent="0.2">
      <c r="L823" s="159"/>
    </row>
    <row r="824" spans="12:12" x14ac:dyDescent="0.2">
      <c r="L824" s="159"/>
    </row>
    <row r="825" spans="12:12" x14ac:dyDescent="0.2">
      <c r="L825" s="159"/>
    </row>
    <row r="826" spans="12:12" x14ac:dyDescent="0.2">
      <c r="L826" s="159"/>
    </row>
    <row r="827" spans="12:12" x14ac:dyDescent="0.2">
      <c r="L827" s="159"/>
    </row>
    <row r="828" spans="12:12" x14ac:dyDescent="0.2">
      <c r="L828" s="159"/>
    </row>
    <row r="829" spans="12:12" x14ac:dyDescent="0.2">
      <c r="L829" s="159"/>
    </row>
    <row r="830" spans="12:12" x14ac:dyDescent="0.2">
      <c r="L830" s="159"/>
    </row>
    <row r="831" spans="12:12" x14ac:dyDescent="0.2">
      <c r="L831" s="159"/>
    </row>
    <row r="832" spans="12:12" x14ac:dyDescent="0.2">
      <c r="L832" s="159"/>
    </row>
    <row r="833" spans="12:12" x14ac:dyDescent="0.2">
      <c r="L833" s="159"/>
    </row>
    <row r="834" spans="12:12" x14ac:dyDescent="0.2">
      <c r="L834" s="159"/>
    </row>
    <row r="835" spans="12:12" x14ac:dyDescent="0.2">
      <c r="L835" s="159"/>
    </row>
    <row r="836" spans="12:12" x14ac:dyDescent="0.2">
      <c r="L836" s="159"/>
    </row>
    <row r="837" spans="12:12" x14ac:dyDescent="0.2">
      <c r="L837" s="159"/>
    </row>
    <row r="838" spans="12:12" x14ac:dyDescent="0.2">
      <c r="L838" s="159"/>
    </row>
    <row r="839" spans="12:12" x14ac:dyDescent="0.2">
      <c r="L839" s="159"/>
    </row>
    <row r="840" spans="12:12" x14ac:dyDescent="0.2">
      <c r="L840" s="159"/>
    </row>
    <row r="841" spans="12:12" x14ac:dyDescent="0.2">
      <c r="L841" s="159"/>
    </row>
    <row r="842" spans="12:12" x14ac:dyDescent="0.2">
      <c r="L842" s="159"/>
    </row>
    <row r="843" spans="12:12" x14ac:dyDescent="0.2">
      <c r="L843" s="159"/>
    </row>
    <row r="844" spans="12:12" x14ac:dyDescent="0.2">
      <c r="L844" s="159"/>
    </row>
    <row r="845" spans="12:12" x14ac:dyDescent="0.2">
      <c r="L845" s="159"/>
    </row>
    <row r="846" spans="12:12" x14ac:dyDescent="0.2">
      <c r="L846" s="159"/>
    </row>
    <row r="847" spans="12:12" x14ac:dyDescent="0.2">
      <c r="L847" s="159"/>
    </row>
    <row r="848" spans="12:12" x14ac:dyDescent="0.2">
      <c r="L848" s="159"/>
    </row>
    <row r="849" spans="12:12" x14ac:dyDescent="0.2">
      <c r="L849" s="159"/>
    </row>
    <row r="850" spans="12:12" x14ac:dyDescent="0.2">
      <c r="L850" s="159"/>
    </row>
    <row r="851" spans="12:12" x14ac:dyDescent="0.2">
      <c r="L851" s="159"/>
    </row>
    <row r="852" spans="12:12" x14ac:dyDescent="0.2">
      <c r="L852" s="159"/>
    </row>
    <row r="853" spans="12:12" x14ac:dyDescent="0.2">
      <c r="L853" s="159"/>
    </row>
    <row r="854" spans="12:12" x14ac:dyDescent="0.2">
      <c r="L854" s="159"/>
    </row>
    <row r="855" spans="12:12" x14ac:dyDescent="0.2">
      <c r="L855" s="159"/>
    </row>
    <row r="856" spans="12:12" x14ac:dyDescent="0.2">
      <c r="L856" s="159"/>
    </row>
    <row r="857" spans="12:12" x14ac:dyDescent="0.2">
      <c r="L857" s="159"/>
    </row>
    <row r="858" spans="12:12" x14ac:dyDescent="0.2">
      <c r="L858" s="159"/>
    </row>
    <row r="859" spans="12:12" x14ac:dyDescent="0.2">
      <c r="L859" s="159"/>
    </row>
    <row r="860" spans="12:12" x14ac:dyDescent="0.2">
      <c r="L860" s="159"/>
    </row>
    <row r="861" spans="12:12" x14ac:dyDescent="0.2">
      <c r="L861" s="159"/>
    </row>
    <row r="862" spans="12:12" x14ac:dyDescent="0.2">
      <c r="L862" s="159"/>
    </row>
    <row r="863" spans="12:12" x14ac:dyDescent="0.2">
      <c r="L863" s="159"/>
    </row>
    <row r="864" spans="12:12" x14ac:dyDescent="0.2">
      <c r="L864" s="159"/>
    </row>
    <row r="865" spans="12:12" x14ac:dyDescent="0.2">
      <c r="L865" s="159"/>
    </row>
    <row r="866" spans="12:12" x14ac:dyDescent="0.2">
      <c r="L866" s="159"/>
    </row>
    <row r="867" spans="12:12" x14ac:dyDescent="0.2">
      <c r="L867" s="159"/>
    </row>
    <row r="868" spans="12:12" x14ac:dyDescent="0.2">
      <c r="L868" s="159"/>
    </row>
    <row r="869" spans="12:12" x14ac:dyDescent="0.2">
      <c r="L869" s="159"/>
    </row>
    <row r="870" spans="12:12" x14ac:dyDescent="0.2">
      <c r="L870" s="159"/>
    </row>
    <row r="871" spans="12:12" x14ac:dyDescent="0.2">
      <c r="L871" s="159"/>
    </row>
    <row r="872" spans="12:12" x14ac:dyDescent="0.2">
      <c r="L872" s="159"/>
    </row>
    <row r="873" spans="12:12" x14ac:dyDescent="0.2">
      <c r="L873" s="159"/>
    </row>
    <row r="874" spans="12:12" x14ac:dyDescent="0.2">
      <c r="L874" s="159"/>
    </row>
    <row r="875" spans="12:12" x14ac:dyDescent="0.2">
      <c r="L875" s="159"/>
    </row>
    <row r="876" spans="12:12" x14ac:dyDescent="0.2">
      <c r="L876" s="159"/>
    </row>
    <row r="877" spans="12:12" x14ac:dyDescent="0.2">
      <c r="L877" s="159"/>
    </row>
    <row r="878" spans="12:12" x14ac:dyDescent="0.2">
      <c r="L878" s="159"/>
    </row>
    <row r="879" spans="12:12" x14ac:dyDescent="0.2">
      <c r="L879" s="159"/>
    </row>
    <row r="880" spans="12:12" x14ac:dyDescent="0.2">
      <c r="L880" s="159"/>
    </row>
    <row r="881" spans="12:12" x14ac:dyDescent="0.2">
      <c r="L881" s="159"/>
    </row>
    <row r="882" spans="12:12" x14ac:dyDescent="0.2">
      <c r="L882" s="159"/>
    </row>
    <row r="883" spans="12:12" x14ac:dyDescent="0.2">
      <c r="L883" s="159"/>
    </row>
    <row r="884" spans="12:12" x14ac:dyDescent="0.2">
      <c r="L884" s="159"/>
    </row>
    <row r="885" spans="12:12" x14ac:dyDescent="0.2">
      <c r="L885" s="159"/>
    </row>
    <row r="886" spans="12:12" x14ac:dyDescent="0.2">
      <c r="L886" s="159"/>
    </row>
    <row r="887" spans="12:12" x14ac:dyDescent="0.2">
      <c r="L887" s="159"/>
    </row>
    <row r="888" spans="12:12" x14ac:dyDescent="0.2">
      <c r="L888" s="159"/>
    </row>
    <row r="889" spans="12:12" x14ac:dyDescent="0.2">
      <c r="L889" s="159"/>
    </row>
    <row r="890" spans="12:12" x14ac:dyDescent="0.2">
      <c r="L890" s="159"/>
    </row>
    <row r="891" spans="12:12" x14ac:dyDescent="0.2">
      <c r="L891" s="159"/>
    </row>
    <row r="892" spans="12:12" x14ac:dyDescent="0.2">
      <c r="L892" s="159"/>
    </row>
    <row r="893" spans="12:12" x14ac:dyDescent="0.2">
      <c r="L893" s="159"/>
    </row>
    <row r="894" spans="12:12" x14ac:dyDescent="0.2">
      <c r="L894" s="159"/>
    </row>
    <row r="895" spans="12:12" x14ac:dyDescent="0.2">
      <c r="L895" s="159"/>
    </row>
    <row r="896" spans="12:12" x14ac:dyDescent="0.2">
      <c r="L896" s="159"/>
    </row>
    <row r="897" spans="12:12" x14ac:dyDescent="0.2">
      <c r="L897" s="159"/>
    </row>
    <row r="898" spans="12:12" x14ac:dyDescent="0.2">
      <c r="L898" s="159"/>
    </row>
    <row r="899" spans="12:12" x14ac:dyDescent="0.2">
      <c r="L899" s="159"/>
    </row>
    <row r="900" spans="12:12" x14ac:dyDescent="0.2">
      <c r="L900" s="159"/>
    </row>
    <row r="901" spans="12:12" x14ac:dyDescent="0.2">
      <c r="L901" s="159"/>
    </row>
    <row r="902" spans="12:12" x14ac:dyDescent="0.2">
      <c r="L902" s="159"/>
    </row>
    <row r="903" spans="12:12" x14ac:dyDescent="0.2">
      <c r="L903" s="159"/>
    </row>
    <row r="904" spans="12:12" x14ac:dyDescent="0.2">
      <c r="L904" s="159"/>
    </row>
    <row r="905" spans="12:12" x14ac:dyDescent="0.2">
      <c r="L905" s="159"/>
    </row>
    <row r="906" spans="12:12" x14ac:dyDescent="0.2">
      <c r="L906" s="159"/>
    </row>
    <row r="907" spans="12:12" x14ac:dyDescent="0.2">
      <c r="L907" s="159"/>
    </row>
    <row r="908" spans="12:12" x14ac:dyDescent="0.2">
      <c r="L908" s="159"/>
    </row>
    <row r="909" spans="12:12" x14ac:dyDescent="0.2">
      <c r="L909" s="159"/>
    </row>
    <row r="910" spans="12:12" x14ac:dyDescent="0.2">
      <c r="L910" s="159"/>
    </row>
    <row r="911" spans="12:12" x14ac:dyDescent="0.2">
      <c r="L911" s="159"/>
    </row>
    <row r="912" spans="12:12" x14ac:dyDescent="0.2">
      <c r="L912" s="159"/>
    </row>
    <row r="913" spans="12:12" x14ac:dyDescent="0.2">
      <c r="L913" s="159"/>
    </row>
    <row r="914" spans="12:12" x14ac:dyDescent="0.2">
      <c r="L914" s="159"/>
    </row>
    <row r="915" spans="12:12" x14ac:dyDescent="0.2">
      <c r="L915" s="159"/>
    </row>
    <row r="916" spans="12:12" x14ac:dyDescent="0.2">
      <c r="L916" s="159"/>
    </row>
    <row r="917" spans="12:12" x14ac:dyDescent="0.2">
      <c r="L917" s="159"/>
    </row>
    <row r="918" spans="12:12" x14ac:dyDescent="0.2">
      <c r="L918" s="159"/>
    </row>
    <row r="919" spans="12:12" x14ac:dyDescent="0.2">
      <c r="L919" s="159"/>
    </row>
    <row r="920" spans="12:12" x14ac:dyDescent="0.2">
      <c r="L920" s="159"/>
    </row>
    <row r="921" spans="12:12" x14ac:dyDescent="0.2">
      <c r="L921" s="159"/>
    </row>
    <row r="922" spans="12:12" x14ac:dyDescent="0.2">
      <c r="L922" s="159"/>
    </row>
    <row r="923" spans="12:12" x14ac:dyDescent="0.2">
      <c r="L923" s="159"/>
    </row>
    <row r="924" spans="12:12" x14ac:dyDescent="0.2">
      <c r="L924" s="159"/>
    </row>
    <row r="925" spans="12:12" x14ac:dyDescent="0.2">
      <c r="L925" s="159"/>
    </row>
    <row r="926" spans="12:12" x14ac:dyDescent="0.2">
      <c r="L926" s="159"/>
    </row>
    <row r="927" spans="12:12" x14ac:dyDescent="0.2">
      <c r="L927" s="159"/>
    </row>
    <row r="928" spans="12:12" x14ac:dyDescent="0.2">
      <c r="L928" s="159"/>
    </row>
    <row r="929" spans="12:12" x14ac:dyDescent="0.2">
      <c r="L929" s="159"/>
    </row>
    <row r="930" spans="12:12" x14ac:dyDescent="0.2">
      <c r="L930" s="159"/>
    </row>
    <row r="931" spans="12:12" x14ac:dyDescent="0.2">
      <c r="L931" s="159"/>
    </row>
    <row r="932" spans="12:12" x14ac:dyDescent="0.2">
      <c r="L932" s="159"/>
    </row>
    <row r="933" spans="12:12" x14ac:dyDescent="0.2">
      <c r="L933" s="159"/>
    </row>
    <row r="934" spans="12:12" x14ac:dyDescent="0.2">
      <c r="L934" s="159"/>
    </row>
    <row r="935" spans="12:12" x14ac:dyDescent="0.2">
      <c r="L935" s="159"/>
    </row>
    <row r="936" spans="12:12" x14ac:dyDescent="0.2">
      <c r="L936" s="159"/>
    </row>
    <row r="937" spans="12:12" x14ac:dyDescent="0.2">
      <c r="L937" s="159"/>
    </row>
    <row r="938" spans="12:12" x14ac:dyDescent="0.2">
      <c r="L938" s="159"/>
    </row>
    <row r="939" spans="12:12" x14ac:dyDescent="0.2">
      <c r="L939" s="159"/>
    </row>
    <row r="940" spans="12:12" x14ac:dyDescent="0.2">
      <c r="L940" s="159"/>
    </row>
    <row r="941" spans="12:12" x14ac:dyDescent="0.2">
      <c r="L941" s="159"/>
    </row>
    <row r="942" spans="12:12" x14ac:dyDescent="0.2">
      <c r="L942" s="159"/>
    </row>
    <row r="943" spans="12:12" x14ac:dyDescent="0.2">
      <c r="L943" s="159"/>
    </row>
    <row r="944" spans="12:12" x14ac:dyDescent="0.2">
      <c r="L944" s="159"/>
    </row>
    <row r="945" spans="12:12" x14ac:dyDescent="0.2">
      <c r="L945" s="159"/>
    </row>
    <row r="946" spans="12:12" x14ac:dyDescent="0.2">
      <c r="L946" s="159"/>
    </row>
    <row r="947" spans="12:12" x14ac:dyDescent="0.2">
      <c r="L947" s="159"/>
    </row>
    <row r="948" spans="12:12" x14ac:dyDescent="0.2">
      <c r="L948" s="159"/>
    </row>
    <row r="949" spans="12:12" x14ac:dyDescent="0.2">
      <c r="L949" s="159"/>
    </row>
    <row r="950" spans="12:12" x14ac:dyDescent="0.2">
      <c r="L950" s="159"/>
    </row>
    <row r="951" spans="12:12" x14ac:dyDescent="0.2">
      <c r="L951" s="159"/>
    </row>
    <row r="952" spans="12:12" x14ac:dyDescent="0.2">
      <c r="L952" s="159"/>
    </row>
    <row r="953" spans="12:12" x14ac:dyDescent="0.2">
      <c r="L953" s="159"/>
    </row>
    <row r="954" spans="12:12" x14ac:dyDescent="0.2">
      <c r="L954" s="159"/>
    </row>
    <row r="955" spans="12:12" x14ac:dyDescent="0.2">
      <c r="L955" s="159"/>
    </row>
    <row r="956" spans="12:12" x14ac:dyDescent="0.2">
      <c r="L956" s="159"/>
    </row>
    <row r="957" spans="12:12" x14ac:dyDescent="0.2">
      <c r="L957" s="159"/>
    </row>
    <row r="958" spans="12:12" x14ac:dyDescent="0.2">
      <c r="L958" s="159"/>
    </row>
    <row r="959" spans="12:12" x14ac:dyDescent="0.2">
      <c r="L959" s="159"/>
    </row>
    <row r="960" spans="12:12" x14ac:dyDescent="0.2">
      <c r="L960" s="159"/>
    </row>
    <row r="961" spans="12:12" x14ac:dyDescent="0.2">
      <c r="L961" s="159"/>
    </row>
    <row r="962" spans="12:12" x14ac:dyDescent="0.2">
      <c r="L962" s="159"/>
    </row>
    <row r="963" spans="12:12" x14ac:dyDescent="0.2">
      <c r="L963" s="159"/>
    </row>
    <row r="964" spans="12:12" x14ac:dyDescent="0.2">
      <c r="L964" s="159"/>
    </row>
    <row r="965" spans="12:12" x14ac:dyDescent="0.2">
      <c r="L965" s="159"/>
    </row>
    <row r="966" spans="12:12" x14ac:dyDescent="0.2">
      <c r="L966" s="159"/>
    </row>
    <row r="967" spans="12:12" x14ac:dyDescent="0.2">
      <c r="L967" s="159"/>
    </row>
    <row r="968" spans="12:12" x14ac:dyDescent="0.2">
      <c r="L968" s="159"/>
    </row>
    <row r="969" spans="12:12" x14ac:dyDescent="0.2">
      <c r="L969" s="159"/>
    </row>
    <row r="970" spans="12:12" x14ac:dyDescent="0.2">
      <c r="L970" s="159"/>
    </row>
    <row r="971" spans="12:12" x14ac:dyDescent="0.2">
      <c r="L971" s="159"/>
    </row>
    <row r="972" spans="12:12" x14ac:dyDescent="0.2">
      <c r="L972" s="159"/>
    </row>
    <row r="973" spans="12:12" x14ac:dyDescent="0.2">
      <c r="L973" s="159"/>
    </row>
    <row r="974" spans="12:12" x14ac:dyDescent="0.2">
      <c r="L974" s="159"/>
    </row>
    <row r="975" spans="12:12" x14ac:dyDescent="0.2">
      <c r="L975" s="159"/>
    </row>
    <row r="976" spans="12:12" x14ac:dyDescent="0.2">
      <c r="L976" s="159"/>
    </row>
    <row r="977" spans="12:12" x14ac:dyDescent="0.2">
      <c r="L977" s="159"/>
    </row>
    <row r="978" spans="12:12" x14ac:dyDescent="0.2">
      <c r="L978" s="159"/>
    </row>
    <row r="979" spans="12:12" x14ac:dyDescent="0.2">
      <c r="L979" s="159"/>
    </row>
    <row r="980" spans="12:12" x14ac:dyDescent="0.2">
      <c r="L980" s="159"/>
    </row>
    <row r="981" spans="12:12" x14ac:dyDescent="0.2">
      <c r="L981" s="159"/>
    </row>
    <row r="982" spans="12:12" x14ac:dyDescent="0.2">
      <c r="L982" s="159"/>
    </row>
    <row r="983" spans="12:12" x14ac:dyDescent="0.2">
      <c r="L983" s="159"/>
    </row>
    <row r="984" spans="12:12" x14ac:dyDescent="0.2">
      <c r="L984" s="159"/>
    </row>
    <row r="985" spans="12:12" x14ac:dyDescent="0.2">
      <c r="L985" s="159"/>
    </row>
    <row r="986" spans="12:12" x14ac:dyDescent="0.2">
      <c r="L986" s="159"/>
    </row>
    <row r="987" spans="12:12" x14ac:dyDescent="0.2">
      <c r="L987" s="159"/>
    </row>
    <row r="988" spans="12:12" x14ac:dyDescent="0.2">
      <c r="L988" s="159"/>
    </row>
    <row r="989" spans="12:12" x14ac:dyDescent="0.2">
      <c r="L989" s="159"/>
    </row>
    <row r="990" spans="12:12" x14ac:dyDescent="0.2">
      <c r="L990" s="159"/>
    </row>
    <row r="991" spans="12:12" x14ac:dyDescent="0.2">
      <c r="L991" s="159"/>
    </row>
  </sheetData>
  <mergeCells count="377">
    <mergeCell ref="Z6:Z7"/>
    <mergeCell ref="AA6:AC6"/>
    <mergeCell ref="AD6:AD7"/>
    <mergeCell ref="AE6:AG6"/>
    <mergeCell ref="AH6:AH7"/>
    <mergeCell ref="AI6:AK6"/>
    <mergeCell ref="A3:Y3"/>
    <mergeCell ref="W5:Y5"/>
    <mergeCell ref="A6:A7"/>
    <mergeCell ref="B6:K7"/>
    <mergeCell ref="L6:L7"/>
    <mergeCell ref="M6:Y6"/>
    <mergeCell ref="Z11:Z13"/>
    <mergeCell ref="AA11:AA13"/>
    <mergeCell ref="AB11:AB13"/>
    <mergeCell ref="AC11:AC13"/>
    <mergeCell ref="AD11:AD13"/>
    <mergeCell ref="G8:I8"/>
    <mergeCell ref="A9:B9"/>
    <mergeCell ref="G9:I9"/>
    <mergeCell ref="G10:I10"/>
    <mergeCell ref="A11:A13"/>
    <mergeCell ref="B11:B13"/>
    <mergeCell ref="C11:C13"/>
    <mergeCell ref="D11:D13"/>
    <mergeCell ref="E11:E13"/>
    <mergeCell ref="F11:F13"/>
    <mergeCell ref="AJ21:AJ22"/>
    <mergeCell ref="AK21:AK22"/>
    <mergeCell ref="J22:K22"/>
    <mergeCell ref="AF21:AF22"/>
    <mergeCell ref="AG21:AG22"/>
    <mergeCell ref="AH21:AH22"/>
    <mergeCell ref="AI21:AI22"/>
    <mergeCell ref="AK11:AK13"/>
    <mergeCell ref="A14:A20"/>
    <mergeCell ref="B14:B20"/>
    <mergeCell ref="C14:C20"/>
    <mergeCell ref="D14:D20"/>
    <mergeCell ref="E14:E20"/>
    <mergeCell ref="F14:F20"/>
    <mergeCell ref="G14:I20"/>
    <mergeCell ref="J14:K14"/>
    <mergeCell ref="Z14:Z20"/>
    <mergeCell ref="AE11:AE13"/>
    <mergeCell ref="AF11:AF13"/>
    <mergeCell ref="AG11:AG13"/>
    <mergeCell ref="AH11:AH13"/>
    <mergeCell ref="AI11:AI13"/>
    <mergeCell ref="AJ11:AJ13"/>
    <mergeCell ref="G11:I13"/>
    <mergeCell ref="AJ14:AJ20"/>
    <mergeCell ref="AK14:AK20"/>
    <mergeCell ref="J15:J20"/>
    <mergeCell ref="AA14:AA20"/>
    <mergeCell ref="AB14:AB20"/>
    <mergeCell ref="AC14:AC20"/>
    <mergeCell ref="AD14:AD20"/>
    <mergeCell ref="AE14:AE20"/>
    <mergeCell ref="AF14:AF20"/>
    <mergeCell ref="A21:A22"/>
    <mergeCell ref="B21:B22"/>
    <mergeCell ref="C21:C22"/>
    <mergeCell ref="D21:D22"/>
    <mergeCell ref="E21:E22"/>
    <mergeCell ref="F21:F22"/>
    <mergeCell ref="AG14:AG20"/>
    <mergeCell ref="AH14:AH20"/>
    <mergeCell ref="AI14:AI20"/>
    <mergeCell ref="B23:B26"/>
    <mergeCell ref="C23:C26"/>
    <mergeCell ref="D23:D26"/>
    <mergeCell ref="E23:E26"/>
    <mergeCell ref="F23:F26"/>
    <mergeCell ref="G23:I26"/>
    <mergeCell ref="AD21:AD22"/>
    <mergeCell ref="AE21:AE22"/>
    <mergeCell ref="G21:I22"/>
    <mergeCell ref="J21:K21"/>
    <mergeCell ref="Z21:Z22"/>
    <mergeCell ref="AA21:AA22"/>
    <mergeCell ref="AB21:AB22"/>
    <mergeCell ref="AC21:AC22"/>
    <mergeCell ref="AK23:AK26"/>
    <mergeCell ref="J24:K24"/>
    <mergeCell ref="J25:K25"/>
    <mergeCell ref="J26:K26"/>
    <mergeCell ref="A27:B28"/>
    <mergeCell ref="C27:C28"/>
    <mergeCell ref="D27:D28"/>
    <mergeCell ref="E27:E28"/>
    <mergeCell ref="F27:F28"/>
    <mergeCell ref="G27:L27"/>
    <mergeCell ref="AE23:AE26"/>
    <mergeCell ref="AF23:AF26"/>
    <mergeCell ref="AG23:AG26"/>
    <mergeCell ref="AH23:AH26"/>
    <mergeCell ref="AI23:AI26"/>
    <mergeCell ref="AJ23:AJ26"/>
    <mergeCell ref="J23:K23"/>
    <mergeCell ref="Z23:Z26"/>
    <mergeCell ref="AA23:AA26"/>
    <mergeCell ref="AB23:AB26"/>
    <mergeCell ref="AC23:AC26"/>
    <mergeCell ref="AD23:AD26"/>
    <mergeCell ref="M27:Y27"/>
    <mergeCell ref="A23:A26"/>
    <mergeCell ref="A29:A34"/>
    <mergeCell ref="B29:B34"/>
    <mergeCell ref="C29:C34"/>
    <mergeCell ref="D29:D34"/>
    <mergeCell ref="E29:E34"/>
    <mergeCell ref="F29:F34"/>
    <mergeCell ref="G29:G34"/>
    <mergeCell ref="H29:H34"/>
    <mergeCell ref="I29:I34"/>
    <mergeCell ref="AK29:AK34"/>
    <mergeCell ref="J30:K30"/>
    <mergeCell ref="J31:K31"/>
    <mergeCell ref="J32:K32"/>
    <mergeCell ref="J33:K33"/>
    <mergeCell ref="J34:K34"/>
    <mergeCell ref="AE29:AE34"/>
    <mergeCell ref="AF29:AF34"/>
    <mergeCell ref="AG29:AG34"/>
    <mergeCell ref="AH29:AH34"/>
    <mergeCell ref="AI29:AI34"/>
    <mergeCell ref="AJ29:AJ34"/>
    <mergeCell ref="J29:K29"/>
    <mergeCell ref="Z29:Z34"/>
    <mergeCell ref="AA29:AA34"/>
    <mergeCell ref="AB29:AB34"/>
    <mergeCell ref="AC29:AC34"/>
    <mergeCell ref="AD29:AD34"/>
    <mergeCell ref="G35:G38"/>
    <mergeCell ref="H35:H38"/>
    <mergeCell ref="I35:I38"/>
    <mergeCell ref="J35:K35"/>
    <mergeCell ref="Z35:Z38"/>
    <mergeCell ref="AA35:AA38"/>
    <mergeCell ref="A35:A38"/>
    <mergeCell ref="B35:B38"/>
    <mergeCell ref="C35:C38"/>
    <mergeCell ref="D35:D38"/>
    <mergeCell ref="E35:E38"/>
    <mergeCell ref="F35:F38"/>
    <mergeCell ref="AH35:AH38"/>
    <mergeCell ref="AI35:AI38"/>
    <mergeCell ref="AJ35:AJ38"/>
    <mergeCell ref="AK35:AK38"/>
    <mergeCell ref="J36:K36"/>
    <mergeCell ref="J37:K37"/>
    <mergeCell ref="J38:K38"/>
    <mergeCell ref="AB35:AB38"/>
    <mergeCell ref="AC35:AC38"/>
    <mergeCell ref="AD35:AD38"/>
    <mergeCell ref="AE35:AE38"/>
    <mergeCell ref="AF35:AF38"/>
    <mergeCell ref="AG35:AG38"/>
    <mergeCell ref="G39:G44"/>
    <mergeCell ref="H39:H44"/>
    <mergeCell ref="I39:I44"/>
    <mergeCell ref="J39:K39"/>
    <mergeCell ref="Z39:Z44"/>
    <mergeCell ref="AA39:AA44"/>
    <mergeCell ref="A39:A44"/>
    <mergeCell ref="B39:B44"/>
    <mergeCell ref="C39:C44"/>
    <mergeCell ref="D39:D44"/>
    <mergeCell ref="E39:E44"/>
    <mergeCell ref="F39:F44"/>
    <mergeCell ref="AH39:AH44"/>
    <mergeCell ref="AI39:AI44"/>
    <mergeCell ref="AJ39:AJ44"/>
    <mergeCell ref="AK39:AK44"/>
    <mergeCell ref="J40:K40"/>
    <mergeCell ref="J41:K41"/>
    <mergeCell ref="J42:K42"/>
    <mergeCell ref="J43:K43"/>
    <mergeCell ref="J44:K44"/>
    <mergeCell ref="AB39:AB44"/>
    <mergeCell ref="AC39:AC44"/>
    <mergeCell ref="AD39:AD44"/>
    <mergeCell ref="AE39:AE44"/>
    <mergeCell ref="AF39:AF44"/>
    <mergeCell ref="AG39:AG44"/>
    <mergeCell ref="AK45:AK47"/>
    <mergeCell ref="J46:K46"/>
    <mergeCell ref="J47:K47"/>
    <mergeCell ref="AB45:AB47"/>
    <mergeCell ref="AC45:AC47"/>
    <mergeCell ref="AD45:AD47"/>
    <mergeCell ref="AE45:AE47"/>
    <mergeCell ref="AF45:AF47"/>
    <mergeCell ref="AG45:AG47"/>
    <mergeCell ref="J45:K45"/>
    <mergeCell ref="Z45:Z47"/>
    <mergeCell ref="AA45:AA47"/>
    <mergeCell ref="A48:B48"/>
    <mergeCell ref="M48:Y48"/>
    <mergeCell ref="A49:I49"/>
    <mergeCell ref="N49:S49"/>
    <mergeCell ref="T49:Y49"/>
    <mergeCell ref="G50:I50"/>
    <mergeCell ref="AH45:AH47"/>
    <mergeCell ref="AI45:AI47"/>
    <mergeCell ref="AJ45:AJ47"/>
    <mergeCell ref="G45:G47"/>
    <mergeCell ref="H45:H47"/>
    <mergeCell ref="I45:I47"/>
    <mergeCell ref="A45:A47"/>
    <mergeCell ref="B45:B47"/>
    <mergeCell ref="C45:C47"/>
    <mergeCell ref="D45:D47"/>
    <mergeCell ref="E45:E47"/>
    <mergeCell ref="F45:F47"/>
    <mergeCell ref="A62:A72"/>
    <mergeCell ref="B62:B72"/>
    <mergeCell ref="C62:C72"/>
    <mergeCell ref="D62:D72"/>
    <mergeCell ref="E62:E72"/>
    <mergeCell ref="F62:F72"/>
    <mergeCell ref="G62:G72"/>
    <mergeCell ref="H62:H72"/>
    <mergeCell ref="AD51:AD61"/>
    <mergeCell ref="G51:G61"/>
    <mergeCell ref="H51:H61"/>
    <mergeCell ref="Z51:Z61"/>
    <mergeCell ref="AA51:AA61"/>
    <mergeCell ref="AB51:AB61"/>
    <mergeCell ref="AC51:AC61"/>
    <mergeCell ref="A51:A61"/>
    <mergeCell ref="B51:B61"/>
    <mergeCell ref="C51:C61"/>
    <mergeCell ref="D51:D61"/>
    <mergeCell ref="E51:E61"/>
    <mergeCell ref="F51:F61"/>
    <mergeCell ref="AK62:AK72"/>
    <mergeCell ref="Z62:Z72"/>
    <mergeCell ref="AA62:AA72"/>
    <mergeCell ref="AB62:AB72"/>
    <mergeCell ref="AC62:AC72"/>
    <mergeCell ref="AD62:AD72"/>
    <mergeCell ref="AE62:AE72"/>
    <mergeCell ref="AJ51:AJ61"/>
    <mergeCell ref="AK51:AK61"/>
    <mergeCell ref="AE51:AE61"/>
    <mergeCell ref="AF51:AF61"/>
    <mergeCell ref="AG51:AG61"/>
    <mergeCell ref="AH51:AH61"/>
    <mergeCell ref="AI51:AI61"/>
    <mergeCell ref="C73:C83"/>
    <mergeCell ref="D73:D83"/>
    <mergeCell ref="E73:E83"/>
    <mergeCell ref="F73:F83"/>
    <mergeCell ref="AF62:AF72"/>
    <mergeCell ref="AG62:AG72"/>
    <mergeCell ref="AH62:AH72"/>
    <mergeCell ref="AI62:AI72"/>
    <mergeCell ref="AJ62:AJ72"/>
    <mergeCell ref="AJ73:AJ83"/>
    <mergeCell ref="AK73:AK83"/>
    <mergeCell ref="A84:A94"/>
    <mergeCell ref="B84:B94"/>
    <mergeCell ref="C84:C94"/>
    <mergeCell ref="D84:D94"/>
    <mergeCell ref="E84:E94"/>
    <mergeCell ref="F84:F94"/>
    <mergeCell ref="G84:G94"/>
    <mergeCell ref="H84:H94"/>
    <mergeCell ref="AD73:AD83"/>
    <mergeCell ref="AE73:AE83"/>
    <mergeCell ref="AF73:AF83"/>
    <mergeCell ref="AG73:AG83"/>
    <mergeCell ref="AH73:AH83"/>
    <mergeCell ref="AI73:AI83"/>
    <mergeCell ref="G73:G83"/>
    <mergeCell ref="H73:H83"/>
    <mergeCell ref="Z73:Z83"/>
    <mergeCell ref="AA73:AA83"/>
    <mergeCell ref="AB73:AB83"/>
    <mergeCell ref="AC73:AC83"/>
    <mergeCell ref="A73:A83"/>
    <mergeCell ref="B73:B83"/>
    <mergeCell ref="AF84:AF94"/>
    <mergeCell ref="AG84:AG94"/>
    <mergeCell ref="AH84:AH94"/>
    <mergeCell ref="AI84:AI94"/>
    <mergeCell ref="AJ84:AJ94"/>
    <mergeCell ref="AK84:AK94"/>
    <mergeCell ref="Z84:Z94"/>
    <mergeCell ref="AA84:AA94"/>
    <mergeCell ref="AB84:AB94"/>
    <mergeCell ref="AC84:AC94"/>
    <mergeCell ref="AD84:AD94"/>
    <mergeCell ref="AE84:AE94"/>
    <mergeCell ref="AK96:AK106"/>
    <mergeCell ref="Z96:Z106"/>
    <mergeCell ref="AA96:AA106"/>
    <mergeCell ref="AB96:AB106"/>
    <mergeCell ref="AC96:AC106"/>
    <mergeCell ref="AD96:AD106"/>
    <mergeCell ref="AE96:AE106"/>
    <mergeCell ref="G95:H95"/>
    <mergeCell ref="A96:A106"/>
    <mergeCell ref="B96:B106"/>
    <mergeCell ref="C96:C106"/>
    <mergeCell ref="D96:D106"/>
    <mergeCell ref="E96:E106"/>
    <mergeCell ref="F96:F106"/>
    <mergeCell ref="G96:G106"/>
    <mergeCell ref="H96:H106"/>
    <mergeCell ref="C107:C117"/>
    <mergeCell ref="D107:D117"/>
    <mergeCell ref="E107:E117"/>
    <mergeCell ref="F107:F117"/>
    <mergeCell ref="AF96:AF106"/>
    <mergeCell ref="AG96:AG106"/>
    <mergeCell ref="AH96:AH106"/>
    <mergeCell ref="AI96:AI106"/>
    <mergeCell ref="AJ96:AJ106"/>
    <mergeCell ref="AJ107:AJ117"/>
    <mergeCell ref="AK107:AK117"/>
    <mergeCell ref="A118:A128"/>
    <mergeCell ref="B118:B128"/>
    <mergeCell ref="C118:C128"/>
    <mergeCell ref="D118:D128"/>
    <mergeCell ref="E118:E128"/>
    <mergeCell ref="F118:F128"/>
    <mergeCell ref="G118:G128"/>
    <mergeCell ref="H118:H128"/>
    <mergeCell ref="AD107:AD117"/>
    <mergeCell ref="AE107:AE117"/>
    <mergeCell ref="AF107:AF117"/>
    <mergeCell ref="AG107:AG117"/>
    <mergeCell ref="AH107:AH117"/>
    <mergeCell ref="AI107:AI117"/>
    <mergeCell ref="G107:G117"/>
    <mergeCell ref="H107:H117"/>
    <mergeCell ref="Z107:Z117"/>
    <mergeCell ref="AA107:AA117"/>
    <mergeCell ref="AB107:AB117"/>
    <mergeCell ref="AC107:AC117"/>
    <mergeCell ref="A107:A117"/>
    <mergeCell ref="B107:B117"/>
    <mergeCell ref="AI118:AI128"/>
    <mergeCell ref="A129:A139"/>
    <mergeCell ref="B129:B139"/>
    <mergeCell ref="C129:C139"/>
    <mergeCell ref="D129:D139"/>
    <mergeCell ref="E129:E139"/>
    <mergeCell ref="F129:F139"/>
    <mergeCell ref="AF118:AF128"/>
    <mergeCell ref="AG118:AG128"/>
    <mergeCell ref="AH118:AH128"/>
    <mergeCell ref="AD129:AD139"/>
    <mergeCell ref="AE129:AE139"/>
    <mergeCell ref="AF129:AF139"/>
    <mergeCell ref="AG129:AG139"/>
    <mergeCell ref="AH129:AH139"/>
    <mergeCell ref="AI129:AI139"/>
    <mergeCell ref="G129:G139"/>
    <mergeCell ref="H129:H139"/>
    <mergeCell ref="Z129:Z139"/>
    <mergeCell ref="AA129:AA139"/>
    <mergeCell ref="AB129:AB139"/>
    <mergeCell ref="AC129:AC139"/>
    <mergeCell ref="AJ118:AJ128"/>
    <mergeCell ref="AK118:AK128"/>
    <mergeCell ref="Z118:Z128"/>
    <mergeCell ref="AA118:AA128"/>
    <mergeCell ref="AB118:AB128"/>
    <mergeCell ref="AC118:AC128"/>
    <mergeCell ref="AD118:AD128"/>
    <mergeCell ref="AE118:AE128"/>
    <mergeCell ref="AJ129:AJ139"/>
    <mergeCell ref="AK129:AK139"/>
  </mergeCells>
  <pageMargins left="0.75" right="0.75" top="1" bottom="1" header="0.5" footer="0.5"/>
  <pageSetup paperSize="9" scale="48" orientation="landscape" horizontalDpi="4294967294" verticalDpi="4294967294" r:id="rId1"/>
  <headerFooter alignWithMargins="0"/>
  <colBreaks count="1" manualBreakCount="1">
    <brk id="25" max="1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LG 153_2017</vt:lpstr>
      <vt:lpstr>'LG 153_2017'!Print_Area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Nicoleta Sparchez</dc:creator>
  <cp:lastModifiedBy>Nicoleta Sparchez</cp:lastModifiedBy>
  <dcterms:created xsi:type="dcterms:W3CDTF">2017-06-19T12:52:05Z</dcterms:created>
  <dcterms:modified xsi:type="dcterms:W3CDTF">2017-08-23T11:22:50Z</dcterms:modified>
</cp:coreProperties>
</file>